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regionc-my.sharepoint.com/personal/atoney_frcnc_gov/Documents/"/>
    </mc:Choice>
  </mc:AlternateContent>
  <xr:revisionPtr revIDLastSave="0" documentId="8_{B8B5277E-55AB-47F5-9096-E9145FE607C0}" xr6:coauthVersionLast="47" xr6:coauthVersionMax="47" xr10:uidLastSave="{00000000-0000-0000-0000-000000000000}"/>
  <bookViews>
    <workbookView xWindow="-110" yWindow="-110" windowWidth="25820" windowHeight="15500" xr2:uid="{0DD2A590-F707-4A91-AADF-CBDF5880FD1F}"/>
  </bookViews>
  <sheets>
    <sheet name="LIP Points_Regional" sheetId="6" r:id="rId1"/>
    <sheet name="LIP Points_Division" sheetId="7" r:id="rId2"/>
    <sheet name="Polk" sheetId="1" r:id="rId3"/>
    <sheet name="Rutherford" sheetId="2" r:id="rId4"/>
    <sheet name="McDowell"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19" i="7" l="1"/>
  <c r="R3" i="7"/>
  <c r="O14" i="6"/>
  <c r="R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tc={77B3D4BF-B111-4756-A08C-8A5926B8ECE1}</author>
  </authors>
  <commentList>
    <comment ref="O13" authorId="0" shapeId="0" xr:uid="{77B3D4BF-B111-4756-A08C-8A5926B8ECE1}">
      <text>
        <t>[Threaded comment]
Your version of Excel allows you to read this threaded comment; however, any edits to it will get removed if the file is opened in a newer version of Excel. Learn more: https://go.microsoft.com/fwlink/?linkid=870924
Comment:
    Update to reflect portion</t>
      </text>
    </comment>
  </commentList>
</comments>
</file>

<file path=xl/sharedStrings.xml><?xml version="1.0" encoding="utf-8"?>
<sst xmlns="http://schemas.openxmlformats.org/spreadsheetml/2006/main" count="903" uniqueCount="235">
  <si>
    <t>SPOT ID</t>
  </si>
  <si>
    <t>Mode</t>
  </si>
  <si>
    <t>TIP</t>
  </si>
  <si>
    <t>Project Category</t>
  </si>
  <si>
    <t>Route</t>
  </si>
  <si>
    <t>From / Cross Street</t>
  </si>
  <si>
    <t>To</t>
  </si>
  <si>
    <t>Description</t>
  </si>
  <si>
    <t>Specific Improvement Type</t>
  </si>
  <si>
    <t>Cost to NCDOT</t>
  </si>
  <si>
    <t>Statewide Mobility Quantitative Score
(Out of 100)</t>
  </si>
  <si>
    <t>Regional Impact Quantitative Score
(Out of 70)</t>
  </si>
  <si>
    <t>Division Needs Quantitative Score
(Out of 50)</t>
  </si>
  <si>
    <t>Funding Region(s)</t>
  </si>
  <si>
    <t>Division(s)</t>
  </si>
  <si>
    <t>MPO(s)/RPO(s)</t>
  </si>
  <si>
    <t>County(s)</t>
  </si>
  <si>
    <t>Primary Purpose</t>
  </si>
  <si>
    <t>H230192</t>
  </si>
  <si>
    <t>Highway</t>
  </si>
  <si>
    <t/>
  </si>
  <si>
    <t>Division Needs</t>
  </si>
  <si>
    <t>NC 108 (W Mills St)</t>
  </si>
  <si>
    <t>I-26</t>
  </si>
  <si>
    <t>SR 1137 (Walker Street/Houston Road)</t>
  </si>
  <si>
    <t>Access Management along NC 108 (W Mills St)</t>
  </si>
  <si>
    <t>11 - Access Management</t>
  </si>
  <si>
    <t>N/A</t>
  </si>
  <si>
    <t>G</t>
  </si>
  <si>
    <t>14</t>
  </si>
  <si>
    <t>Foothills RPO</t>
  </si>
  <si>
    <t>Polk</t>
  </si>
  <si>
    <t>Relieve congestion and improve mobility along the corridor, particularly around the Food Lion/Weaver St area due to traffic from the number of driveways and type of
businesses.</t>
  </si>
  <si>
    <t>H231174</t>
  </si>
  <si>
    <t>Statewide Mobility</t>
  </si>
  <si>
    <t>SR 1188 (Indian Mountain Road)</t>
  </si>
  <si>
    <t>Convert grade separation to interchange</t>
  </si>
  <si>
    <t>9 - Convert Grade Separation to Interchange</t>
  </si>
  <si>
    <t>Provide additional access to I-26 for citizens living in the Old Howard Gap Road Area.</t>
  </si>
  <si>
    <t>B250792</t>
  </si>
  <si>
    <t>Bicycle &amp; Pedestrian</t>
  </si>
  <si>
    <t>Saluda Grade Trail, Section 2, Tryon to Saluda</t>
  </si>
  <si>
    <t>SR 1187 (Pacolet Street)</t>
  </si>
  <si>
    <t xml:space="preserve"> SR 1105 (Greenville Street)</t>
  </si>
  <si>
    <t xml:space="preserve">Create the second section of the Saluda Grade Trail MUP from Tryon to Saluda.  </t>
  </si>
  <si>
    <t>2 - Off-Road/Separated Linear Bicycle Facility (Bicycle)</t>
  </si>
  <si>
    <t>B250788</t>
  </si>
  <si>
    <t>Saluda Grade Rail Trail, Segment #1, SC LIne to Tryon</t>
  </si>
  <si>
    <t>South Carolina State LIne</t>
  </si>
  <si>
    <t xml:space="preserve">Create Rails to Trails MUP from SC State Line to Pacolet Street in Tryon, NC.  </t>
  </si>
  <si>
    <t>B231012</t>
  </si>
  <si>
    <t>Ozone Drive Sidewalk</t>
  </si>
  <si>
    <t>US 176 (East Main Street)</t>
  </si>
  <si>
    <t>Add sidewalk along ozone Drive from US 176 to I-26.</t>
  </si>
  <si>
    <t>7 - Protected Linear Pedestrian Facility (Pedestrian)</t>
  </si>
  <si>
    <t>SR 2179 (Oak Street)</t>
  </si>
  <si>
    <t>13</t>
  </si>
  <si>
    <t>Rutherford</t>
  </si>
  <si>
    <t>H230638</t>
  </si>
  <si>
    <t>SR 1520 (Rock Road)</t>
  </si>
  <si>
    <t>SR 1523 (Oscar Justice Road)</t>
  </si>
  <si>
    <t>SR 1535 (Broyhill Road)</t>
  </si>
  <si>
    <t>Modernize roadway, add paved shoulders to improve safety and mobility.</t>
  </si>
  <si>
    <t>16 - Modernize Roadway</t>
  </si>
  <si>
    <t>This road currently lacks paved shoulders, which is not up to modern design standards, thus impacting mobility and safety.</t>
  </si>
  <si>
    <t>H141905</t>
  </si>
  <si>
    <t>US 74</t>
  </si>
  <si>
    <t>West terminus of the future Shelby BYP</t>
  </si>
  <si>
    <t>Upgrade roadway to Interstate standards</t>
  </si>
  <si>
    <t>17 - Upgrade Freeway to Interstate Standards</t>
  </si>
  <si>
    <t>G, F</t>
  </si>
  <si>
    <t>13, 14, 12</t>
  </si>
  <si>
    <t>Foothills RPO, Gaston-Cleveland-Lincoln MPO</t>
  </si>
  <si>
    <t>Rutherford, Polk, Cleveland</t>
  </si>
  <si>
    <t>To improve connectivity, business planning, transportation safety, and mobility, particularly freight mobility from I-85 in Gaston County to I-26 in Polk County by bringing the road to Interstate standards. This is part of a larger corridor strategy for US 74 to bring the entire corridor up to a freeway.</t>
  </si>
  <si>
    <t>H191995</t>
  </si>
  <si>
    <t>Regional Impact</t>
  </si>
  <si>
    <t>US 74 ALT (College Avenue)</t>
  </si>
  <si>
    <t>SR 2213 (Bethany Church Road / South Church Street)</t>
  </si>
  <si>
    <t>Increase right-turn lane storage on SR 2213.</t>
  </si>
  <si>
    <t>10 - Improve Intersection</t>
  </si>
  <si>
    <t>Improve mobility on SR 2213 at the intersection by increasing right turn lane storage and separating thru traffic from right turning traffic.</t>
  </si>
  <si>
    <t>H172247</t>
  </si>
  <si>
    <t>R-5880</t>
  </si>
  <si>
    <t>US 221</t>
  </si>
  <si>
    <t>SR 2201 (Thunder Road) / SR 1005 (Coxe Road)</t>
  </si>
  <si>
    <t>Improve intersection</t>
  </si>
  <si>
    <t>Improve traffic flow and safety through the intersection.</t>
  </si>
  <si>
    <t>H250319</t>
  </si>
  <si>
    <t>US 221 ALT(S Broadway Street)</t>
  </si>
  <si>
    <t>Upgrade facility to current design standards. Add curb &amp; gutter and sidewalk (where it currently does not exist) to improve safety and mobility.</t>
  </si>
  <si>
    <t xml:space="preserve">Improve facility to current standard lane widths, address existing drainage infrastructure issues, and upgrade sidewalk facilities.
</t>
  </si>
  <si>
    <t>H090166-A</t>
  </si>
  <si>
    <t>R-2597A</t>
  </si>
  <si>
    <t>North of SR 1366 (Roper Loop Road)</t>
  </si>
  <si>
    <t>SR 1325 (Nanney Town Road)</t>
  </si>
  <si>
    <t>Widen to Multi-Lanes.</t>
  </si>
  <si>
    <t>1 - Widen Existing Roadway</t>
  </si>
  <si>
    <t xml:space="preserve">Improve travel time for traffic using the US 221 corridor between South Carolina SL and I-40. A divided median with improved intersection treatments to improve safety and traffic flow on the main line. </t>
  </si>
  <si>
    <t>H171076</t>
  </si>
  <si>
    <t>R-5918</t>
  </si>
  <si>
    <t>US 221 ALT (East Main Street)</t>
  </si>
  <si>
    <t>SR 2169 (Oakland Road)</t>
  </si>
  <si>
    <t>Realign intersection</t>
  </si>
  <si>
    <t>21 - Realign Multiple Intersections</t>
  </si>
  <si>
    <t>Improve traffic flow by relocating Oakland Road to form a 4-way intersection with Ledbetter Road at US 221A.</t>
  </si>
  <si>
    <t>A130289</t>
  </si>
  <si>
    <t>Aviation</t>
  </si>
  <si>
    <t>FQD - Rutherford County Airport:  East Airfield Development</t>
  </si>
  <si>
    <t>Marchman Airport. The area of influence would cover Rutherford, Polk, and McDowell counties. This is part of the East Airfield Development.</t>
  </si>
  <si>
    <t>Design and site work to provide a partial parallel taxiway and new apron for larger corporate aircraft parking fueling and hangar development. (2269) also this scope of work includes PR 4771 [DOA PRN = 2269]</t>
  </si>
  <si>
    <t>1200 - Aircraft Apron / Helipad Requirements</t>
  </si>
  <si>
    <t>A192710</t>
  </si>
  <si>
    <t>AV-5774</t>
  </si>
  <si>
    <t>FQD - Rutherford County Airport:  Runway 19 Extension to 6,000'</t>
  </si>
  <si>
    <t>Marchman Field. The area of influence is Rutherford, Polk and McDowell Counties</t>
  </si>
  <si>
    <t>Extend the runway to 6000' as shown on the current ALP. (includes Project Request Numbers: 3209 ) and construct a new partial parallel taxiway on the east side with a 300-foot offset (3798). [DOA PRN = 3209]</t>
  </si>
  <si>
    <t>500 - Runway Length &amp; Width</t>
  </si>
  <si>
    <t>B172023</t>
  </si>
  <si>
    <t>Charlotte Road</t>
  </si>
  <si>
    <t>NC 108 (Maple Street)</t>
  </si>
  <si>
    <t>Yelton St</t>
  </si>
  <si>
    <t>Add sidewalks and either on-road or off-road bicycle facitilies given cost/constructibiliy considerations</t>
  </si>
  <si>
    <t>Division 13</t>
  </si>
  <si>
    <t>Construct sidewalk.</t>
  </si>
  <si>
    <t>B250834</t>
  </si>
  <si>
    <t>Ellenboro Thermal Belt Rail Trail Extension</t>
  </si>
  <si>
    <t>Beaver St</t>
  </si>
  <si>
    <t>US 74 BUS (Main Street)</t>
  </si>
  <si>
    <t>Construct Thermal Belt Rail Trail Extension from Forest City to Ellenboro along US 74 Business in NCDOT ROW</t>
  </si>
  <si>
    <t>B142019</t>
  </si>
  <si>
    <t>SR 1001-Sugar Hill Road</t>
  </si>
  <si>
    <t>SR 1168 (Reid Street)</t>
  </si>
  <si>
    <t>I-40</t>
  </si>
  <si>
    <t>Construct Sidewalk from SR 1168 (Reid Street) to City Limits</t>
  </si>
  <si>
    <t>Mcdowell</t>
  </si>
  <si>
    <t>B192951</t>
  </si>
  <si>
    <t>McNair Sidewalk</t>
  </si>
  <si>
    <t>Main Street</t>
  </si>
  <si>
    <t>Trade Street</t>
  </si>
  <si>
    <t>Build a sidewalk and close the gap between two existing sidewalks.</t>
  </si>
  <si>
    <t>B192890</t>
  </si>
  <si>
    <t>PeaVine Rail Trail</t>
  </si>
  <si>
    <t>State Street</t>
  </si>
  <si>
    <t>College Dr.</t>
  </si>
  <si>
    <t>Improve rail trail from gravel surface to 10' wide ADA-compliant asphalt surface</t>
  </si>
  <si>
    <t>B231446</t>
  </si>
  <si>
    <t>SR 1591 (Ledbetter Rd)</t>
  </si>
  <si>
    <t>US 221A (Main St)</t>
  </si>
  <si>
    <t>Ecology Street</t>
  </si>
  <si>
    <t>B230665</t>
  </si>
  <si>
    <t>North Ridgecrest Avenue Sidewalk</t>
  </si>
  <si>
    <t>SR 1218 (North Washington Street)</t>
  </si>
  <si>
    <t>West 3rd Street</t>
  </si>
  <si>
    <t>Construct sidewalks on one side of North Ridgecrest Avenue from the current terminus just prior to West 3rd Street to Maple Creek Road. Then from North Ridgecrest Avenue from Maple Creek Road to North Washington to the current terminus of sidewalks at 523 North Washington.</t>
  </si>
  <si>
    <t>B192978</t>
  </si>
  <si>
    <t>Roby Conley Connector</t>
  </si>
  <si>
    <t>Existing trailhead on Sam Phillips Dr</t>
  </si>
  <si>
    <t>New trailhead on SR 1197 (Roby Conley Dr)</t>
  </si>
  <si>
    <t>Construct a section of the Fonta Flora State Trail to connect the existing Joseph McDowell Historical Catawba Greenway to the new trailhead on Roby Conley Drive (being constructed as part of EB-5916).</t>
  </si>
  <si>
    <t>B172047</t>
  </si>
  <si>
    <t>SR 1153 (Edwards/Ridgecrest Road)</t>
  </si>
  <si>
    <t>Forest Hills Circle</t>
  </si>
  <si>
    <t>Construct sidewalks on Edwards/Ridgecrest from Maple Street to Forest Hills Circle</t>
  </si>
  <si>
    <t>H230617</t>
  </si>
  <si>
    <t>SR 1001 (West Henderson Street)</t>
  </si>
  <si>
    <t>Burgin Street</t>
  </si>
  <si>
    <t>Implement road diet on SR1001 (West Henderson Street) reducing the 4 lane undivided typical section to a 3 lane TWLTL with complete street elements.</t>
  </si>
  <si>
    <t>24 - Implement Road Diet to Improve Safety</t>
  </si>
  <si>
    <t>SR1001 (W Henderson St) is currently a 4-lane, undivided facility. It is not projected to be near capacity in the future year. It is a gateway to downtown Marion, but lacks multimodal facilities on much of its length.</t>
  </si>
  <si>
    <t>H230987</t>
  </si>
  <si>
    <t>SR 1103 (Bat Cave Road) - Exit 73</t>
  </si>
  <si>
    <t>Construct interchange improvements - remove substandard 2-way ramp condition.</t>
  </si>
  <si>
    <t>8 - Improve Interchange</t>
  </si>
  <si>
    <t>Improve safety and mobility - remove substandard 2-way ramp condition. Consider roundabouts.</t>
  </si>
  <si>
    <t>H230989</t>
  </si>
  <si>
    <t>NC 226</t>
  </si>
  <si>
    <t>SR 1741 (Fairview Road)</t>
  </si>
  <si>
    <t>College Drive</t>
  </si>
  <si>
    <t>Construct multiple intersection improvements along corridor.</t>
  </si>
  <si>
    <t>25 - Improve Multiple Intersections along Corridor</t>
  </si>
  <si>
    <t>Improve mobility and safety - consider improving signal system or converting to roundabouts. There is high truck AADT in this area due to travel stop right off of I-40 Exit 86. There is also a community college generating additional trips in peak hours.</t>
  </si>
  <si>
    <t>H090846</t>
  </si>
  <si>
    <t>NC 226 (Coxes Creek Road)</t>
  </si>
  <si>
    <t>NC 226 ALT</t>
  </si>
  <si>
    <t>Blue Ridge Parkway</t>
  </si>
  <si>
    <t>Modernize roadway by improving to current design standard lane and/or shoulder width. Include climbing lanes where appropriate.</t>
  </si>
  <si>
    <t>Improve mobility and safety on the through route by increasing the lane and/or shoulder width and constructing climbing lanes as appropriate.</t>
  </si>
  <si>
    <t>H230990</t>
  </si>
  <si>
    <t>US 70 (US Highway 70 East)</t>
  </si>
  <si>
    <t>SR 1536 (Memorial park Road)</t>
  </si>
  <si>
    <t>Modify skewed intersection to single lane roundabout</t>
  </si>
  <si>
    <t>Improve safety and visibility.</t>
  </si>
  <si>
    <t>H250473</t>
  </si>
  <si>
    <t>Construct Intersection improvements and dedicated turn lanes on US 221 off ramp</t>
  </si>
  <si>
    <t>Improve intersection with dedicated turn lanes on northbound traffic from bypass to West Henderson Street</t>
  </si>
  <si>
    <t>H090166-C</t>
  </si>
  <si>
    <t>R-2597C</t>
  </si>
  <si>
    <t>SR 1781 (Polly Spout Road) northern intersection</t>
  </si>
  <si>
    <t>SR 1153 (Goose Creek Road)</t>
  </si>
  <si>
    <t>Improve travel time for traffic using the US 221 corridor between South Carolina SL and I-40</t>
  </si>
  <si>
    <t>H090047-D</t>
  </si>
  <si>
    <t>R-0204D</t>
  </si>
  <si>
    <t>US 221, NC 226 intersection South of Marion</t>
  </si>
  <si>
    <t>North of I-40</t>
  </si>
  <si>
    <t>Improve the levels of traffic service by reducing travel time along the US 221 intrastate corridor and increase safety.</t>
  </si>
  <si>
    <t>B230995</t>
  </si>
  <si>
    <t>Fonta Flora Trail</t>
  </si>
  <si>
    <t>SR 1246 (Greenlee Road)</t>
  </si>
  <si>
    <t>US 70 W</t>
  </si>
  <si>
    <t>The Greenlee Rd. sidepath project is a planned segment of the Fonta Flora State Trail that will run from the existing trail along NCDOT ROW on Greenlee Rd. to Highway 70.  This sidepath will follow NCDOT greenway typology with an 8-foot paved trail and a 3-foot green barrier from to separate pedestrians and traffic.</t>
  </si>
  <si>
    <t>R230800</t>
  </si>
  <si>
    <t>Rail</t>
  </si>
  <si>
    <t>NS AS Line (WNC Passenger Rail Tunnel)</t>
  </si>
  <si>
    <t>AS Line from MP 111.3 in Old Fort, NC to MP 122.7 in Ridgecrest, NC</t>
  </si>
  <si>
    <t>Construct a railroad tunnel on the AS Line under Young's Ridge for intercity passenger trains to bypass the Old Fort Loops freight trackage from approximately AS 111.3 in Old Fort to AS 122.7 in Ridgecrest.  This project is contingent upon the awarding of an 80/20 federal grant and if the grant is not awarded, then the project is void.</t>
  </si>
  <si>
    <t>5 - Passenger rail service (line)</t>
  </si>
  <si>
    <t>McDowell</t>
  </si>
  <si>
    <t>LIP Assignment (Out of 100)</t>
  </si>
  <si>
    <t>FRC LIPs:</t>
  </si>
  <si>
    <t>H171079</t>
  </si>
  <si>
    <t>R-5873</t>
  </si>
  <si>
    <t>NC 108</t>
  </si>
  <si>
    <t>Improve interchange</t>
  </si>
  <si>
    <t>R230042</t>
  </si>
  <si>
    <t>NS AS Line (Asheville to Salisbury Passenger Service)</t>
  </si>
  <si>
    <t xml:space="preserve">Asheville-to-Salisbury Passenger Rail along existing Norfolk Southern rail. </t>
  </si>
  <si>
    <t>Upgrade rail infrastructure to support new intercity passenger service from Salisbury to Asheville on the AS Line. Project includes necessary infrastructure and stations to begin service with three roundtrips per day.  This project is contingent upon the awarding of an 80/20 federal grant and if the grant is not awarded, then the project is void.</t>
  </si>
  <si>
    <t>Remaining Points</t>
  </si>
  <si>
    <t>Notes</t>
  </si>
  <si>
    <t xml:space="preserve">Flex Points: </t>
  </si>
  <si>
    <t xml:space="preserve">Total: </t>
  </si>
  <si>
    <t>County</t>
  </si>
  <si>
    <t>Polk, Rutherford</t>
  </si>
  <si>
    <t>This project was supposed to be a carryover project, but was not scored in P8. This project will likely need to be resubmitted in P9. *Top Priority of Polk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</si>
</sst>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2" formatCode="_(&quot;$&quot;* #,##0_);_(&quot;$&quot;* \(#,##0\);_(&quot;$&quot;* &quot;-&quot;_);_(@_)"/>
    <numFmt numFmtId="44" formatCode="_(&quot;$&quot;* #,##0.00_);_(&quot;$&quot;* \(#,##0.00\);_(&quot;$&quot;* &quot;-&quot;??_);_(@_)"/>
    <numFmt numFmtId="164" formatCode="_(&quot;$&quot;* #,##0_);_(&quot;$&quot;* \(#,##0\);_(&quot;$&quot;* &quot;-&quot;??_);_(@_)"/>
  </numFmts>
  <fonts count="14"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b/>
      <sz val="10"/>
      <color theme="0"/>
      <name val="Arial"/>
      <family val="2"/>
    </font>
    <font>
      <sz val="11"/>
      <name val="Calibri"/>
      <family val="2"/>
    </font>
    <font>
      <b/>
      <sz val="11"/>
      <color theme="0"/>
      <name val="Calibri"/>
      <family val="2"/>
    </font>
    <font>
      <sz val="11"/>
      <color theme="1"/>
      <name val="Calibri"/>
      <family val="2"/>
    </font>
    <font>
      <b/>
      <sz val="11"/>
      <color theme="0"/>
      <name val="Aptos Narrow"/>
      <family val="2"/>
      <scheme val="minor"/>
    </font>
    <font>
      <sz val="11"/>
      <color theme="0"/>
      <name val="Aptos Narrow"/>
      <family val="2"/>
      <scheme val="minor"/>
    </font>
    <font>
      <b/>
      <sz val="11"/>
      <color theme="0"/>
      <name val="Arial"/>
      <family val="2"/>
    </font>
    <font>
      <sz val="11"/>
      <color theme="9"/>
      <name val="Calibri"/>
      <family val="2"/>
    </font>
    <font>
      <sz val="11"/>
      <color rgb="FF000000"/>
      <name val="Calibri"/>
      <family val="2"/>
    </font>
    <font>
      <b/>
      <sz val="11"/>
      <color rgb="FFFFFFFF"/>
      <name val="Calibri"/>
      <family val="2"/>
    </font>
  </fonts>
  <fills count="10">
    <fill>
      <patternFill patternType="none"/>
    </fill>
    <fill>
      <patternFill patternType="gray125"/>
    </fill>
    <fill>
      <patternFill patternType="solid">
        <fgColor theme="0" tint="-0.14999847407452621"/>
        <bgColor indexed="64"/>
      </patternFill>
    </fill>
    <fill>
      <patternFill patternType="solid">
        <fgColor rgb="FF0000FF"/>
        <bgColor indexed="64"/>
      </patternFill>
    </fill>
    <fill>
      <patternFill patternType="solid">
        <fgColor rgb="FF008000"/>
        <bgColor indexed="64"/>
      </patternFill>
    </fill>
    <fill>
      <patternFill patternType="solid">
        <fgColor rgb="FFFF6600"/>
        <bgColor indexed="64"/>
      </patternFill>
    </fill>
    <fill>
      <patternFill patternType="solid">
        <fgColor theme="8" tint="0.39997558519241921"/>
        <bgColor indexed="64"/>
      </patternFill>
    </fill>
    <fill>
      <patternFill patternType="solid">
        <fgColor rgb="FF0000FF"/>
        <bgColor rgb="FF000000"/>
      </patternFill>
    </fill>
    <fill>
      <patternFill patternType="solid">
        <fgColor rgb="FF008000"/>
        <bgColor rgb="FF000000"/>
      </patternFill>
    </fill>
    <fill>
      <patternFill patternType="solid">
        <fgColor rgb="FFFF660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44" fontId="2" fillId="0" borderId="0" applyFont="0" applyFill="0" applyBorder="0" applyAlignment="0" applyProtection="0"/>
    <xf numFmtId="0" fontId="1" fillId="0" borderId="0"/>
    <xf numFmtId="44" fontId="1" fillId="0" borderId="0" applyFont="0" applyFill="0" applyBorder="0" applyAlignment="0" applyProtection="0"/>
  </cellStyleXfs>
  <cellXfs count="48">
    <xf numFmtId="0" fontId="0" fillId="0" borderId="0" xfId="0"/>
    <xf numFmtId="0" fontId="3" fillId="2" borderId="1" xfId="1" applyFont="1" applyFill="1" applyBorder="1" applyAlignment="1">
      <alignment horizontal="center" vertical="center" wrapText="1"/>
    </xf>
    <xf numFmtId="164" fontId="3" fillId="2" borderId="1" xfId="2" applyNumberFormat="1" applyFont="1" applyFill="1" applyBorder="1" applyAlignment="1">
      <alignment horizontal="center" vertical="center" wrapText="1"/>
    </xf>
    <xf numFmtId="2" fontId="4" fillId="3" borderId="1" xfId="1" applyNumberFormat="1" applyFont="1" applyFill="1" applyBorder="1" applyAlignment="1">
      <alignment horizontal="center" vertical="center" wrapText="1"/>
    </xf>
    <xf numFmtId="2" fontId="4" fillId="4" borderId="1" xfId="1" applyNumberFormat="1" applyFont="1" applyFill="1" applyBorder="1" applyAlignment="1">
      <alignment horizontal="center" vertical="center" wrapText="1"/>
    </xf>
    <xf numFmtId="2" fontId="4" fillId="5" borderId="1" xfId="1" applyNumberFormat="1" applyFont="1" applyFill="1" applyBorder="1" applyAlignment="1">
      <alignment horizontal="center" vertical="center" wrapText="1"/>
    </xf>
    <xf numFmtId="0" fontId="3" fillId="2" borderId="2" xfId="1" applyFont="1" applyFill="1" applyBorder="1" applyAlignment="1">
      <alignment horizontal="center" vertical="center" wrapText="1"/>
    </xf>
    <xf numFmtId="0" fontId="2" fillId="0" borderId="1" xfId="1" applyBorder="1" applyAlignment="1" applyProtection="1">
      <alignment horizontal="center" vertical="center" wrapText="1"/>
      <protection locked="0"/>
    </xf>
    <xf numFmtId="0" fontId="2" fillId="0" borderId="1" xfId="1" applyBorder="1" applyAlignment="1" applyProtection="1">
      <alignment horizontal="left" vertical="center" wrapText="1"/>
      <protection locked="0"/>
    </xf>
    <xf numFmtId="164" fontId="0" fillId="0" borderId="1" xfId="2" applyNumberFormat="1" applyFont="1" applyFill="1" applyBorder="1" applyAlignment="1" applyProtection="1">
      <alignment horizontal="center" vertical="center" wrapText="1"/>
      <protection locked="0"/>
    </xf>
    <xf numFmtId="0" fontId="2" fillId="0" borderId="2" xfId="1" applyBorder="1" applyAlignment="1" applyProtection="1">
      <alignment horizontal="left" vertical="center" wrapText="1"/>
      <protection locked="0"/>
    </xf>
    <xf numFmtId="0" fontId="0" fillId="0" borderId="1" xfId="0" applyBorder="1" applyAlignment="1">
      <alignment horizontal="center" vertical="center" wrapText="1"/>
    </xf>
    <xf numFmtId="0" fontId="5" fillId="0" borderId="1" xfId="0" applyFont="1" applyBorder="1" applyAlignment="1">
      <alignment vertical="center" wrapText="1"/>
    </xf>
    <xf numFmtId="42" fontId="0" fillId="0" borderId="1" xfId="0" applyNumberFormat="1" applyBorder="1" applyAlignment="1">
      <alignment vertical="center" wrapText="1"/>
    </xf>
    <xf numFmtId="2" fontId="6" fillId="3" borderId="3" xfId="0" applyNumberFormat="1" applyFont="1" applyFill="1" applyBorder="1" applyAlignment="1">
      <alignment horizontal="center" vertical="center" wrapText="1"/>
    </xf>
    <xf numFmtId="2" fontId="6" fillId="4" borderId="1" xfId="0" applyNumberFormat="1" applyFont="1" applyFill="1" applyBorder="1" applyAlignment="1">
      <alignment horizontal="center" vertical="center" wrapText="1"/>
    </xf>
    <xf numFmtId="2" fontId="6" fillId="5"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left" vertical="center" wrapText="1"/>
    </xf>
    <xf numFmtId="42" fontId="0" fillId="0" borderId="1" xfId="0" applyNumberFormat="1" applyBorder="1" applyAlignment="1">
      <alignment horizontal="left" vertical="center" wrapText="1"/>
    </xf>
    <xf numFmtId="2" fontId="6" fillId="3" borderId="1" xfId="3" applyNumberFormat="1" applyFont="1" applyFill="1" applyBorder="1" applyAlignment="1">
      <alignment horizontal="center" vertical="center" wrapText="1"/>
    </xf>
    <xf numFmtId="2" fontId="6" fillId="4" borderId="1" xfId="3" applyNumberFormat="1" applyFont="1" applyFill="1" applyBorder="1" applyAlignment="1">
      <alignment horizontal="center" vertical="center" wrapText="1"/>
    </xf>
    <xf numFmtId="2" fontId="6" fillId="5" borderId="1" xfId="3" applyNumberFormat="1" applyFont="1" applyFill="1" applyBorder="1" applyAlignment="1">
      <alignment horizontal="center" vertical="center" wrapText="1"/>
    </xf>
    <xf numFmtId="0" fontId="5" fillId="0" borderId="1" xfId="3" applyFont="1" applyBorder="1" applyAlignment="1">
      <alignment horizontal="center" vertical="center" wrapText="1"/>
    </xf>
    <xf numFmtId="0" fontId="5" fillId="0" borderId="1" xfId="3" applyFont="1" applyBorder="1" applyAlignment="1">
      <alignment horizontal="left" vertical="center" wrapText="1"/>
    </xf>
    <xf numFmtId="0" fontId="7" fillId="0" borderId="1" xfId="3" applyFont="1" applyBorder="1" applyAlignment="1">
      <alignment horizontal="center" vertical="center" wrapText="1"/>
    </xf>
    <xf numFmtId="0" fontId="5" fillId="0" borderId="1" xfId="3" applyFont="1" applyBorder="1" applyAlignment="1">
      <alignment vertical="center" wrapText="1"/>
    </xf>
    <xf numFmtId="164" fontId="5" fillId="0" borderId="1" xfId="4" applyNumberFormat="1" applyFont="1" applyFill="1" applyBorder="1" applyAlignment="1">
      <alignment vertical="center" wrapText="1"/>
    </xf>
    <xf numFmtId="0" fontId="7" fillId="0" borderId="1" xfId="3" applyFont="1" applyBorder="1" applyAlignment="1">
      <alignment vertical="center" wrapText="1"/>
    </xf>
    <xf numFmtId="0" fontId="0" fillId="0" borderId="0" xfId="0" applyAlignment="1">
      <alignment horizontal="center"/>
    </xf>
    <xf numFmtId="0" fontId="0" fillId="0" borderId="1" xfId="0" applyBorder="1"/>
    <xf numFmtId="0" fontId="10" fillId="6"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8" fillId="6" borderId="1" xfId="0" applyFont="1" applyFill="1" applyBorder="1"/>
    <xf numFmtId="0" fontId="8" fillId="6" borderId="0" xfId="0" applyFont="1" applyFill="1"/>
    <xf numFmtId="0" fontId="11" fillId="0" borderId="1" xfId="1" applyFont="1" applyBorder="1" applyAlignment="1" applyProtection="1">
      <alignment vertical="center" wrapText="1"/>
      <protection locked="0"/>
    </xf>
    <xf numFmtId="0" fontId="11" fillId="0" borderId="1" xfId="1" applyFont="1" applyBorder="1" applyAlignment="1" applyProtection="1">
      <alignment horizontal="center" vertical="center" wrapText="1"/>
      <protection locked="0"/>
    </xf>
    <xf numFmtId="0" fontId="11" fillId="0" borderId="1" xfId="1" applyFont="1" applyBorder="1" applyAlignment="1" applyProtection="1">
      <alignment horizontal="left" vertical="center" wrapText="1"/>
      <protection locked="0"/>
    </xf>
    <xf numFmtId="164" fontId="11" fillId="0" borderId="1" xfId="2" applyNumberFormat="1" applyFont="1" applyFill="1" applyBorder="1" applyAlignment="1" applyProtection="1">
      <alignment horizontal="center" vertical="center" wrapText="1"/>
      <protection locked="0"/>
    </xf>
    <xf numFmtId="0" fontId="5" fillId="0" borderId="1" xfId="0" applyFont="1" applyBorder="1" applyAlignment="1">
      <alignment horizontal="left" vertical="center" wrapText="1"/>
    </xf>
    <xf numFmtId="0" fontId="12" fillId="0" borderId="1" xfId="0" applyFont="1" applyBorder="1" applyAlignment="1">
      <alignment horizontal="center" vertical="center" wrapText="1"/>
    </xf>
    <xf numFmtId="6" fontId="5" fillId="0" borderId="1" xfId="0" applyNumberFormat="1" applyFont="1" applyBorder="1" applyAlignment="1">
      <alignment vertical="center" wrapText="1"/>
    </xf>
    <xf numFmtId="0" fontId="13" fillId="7"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0" fillId="0" borderId="0" xfId="0" applyAlignment="1">
      <alignment horizontal="center" vertical="center" wrapText="1"/>
    </xf>
    <xf numFmtId="164" fontId="3" fillId="2" borderId="2" xfId="2" applyNumberFormat="1" applyFont="1" applyFill="1" applyBorder="1" applyAlignment="1">
      <alignment horizontal="center" vertical="center" wrapText="1"/>
    </xf>
    <xf numFmtId="0" fontId="9" fillId="6" borderId="1" xfId="0" applyFont="1" applyFill="1" applyBorder="1"/>
  </cellXfs>
  <cellStyles count="5">
    <cellStyle name="Currency 2" xfId="4" xr:uid="{382236BB-967E-4915-88B3-12AF43E2A6A3}"/>
    <cellStyle name="Currency 3" xfId="2" xr:uid="{63B64E1A-61CC-4E19-B32B-0ACD63E7BE17}"/>
    <cellStyle name="Normal" xfId="0" builtinId="0"/>
    <cellStyle name="Normal 2" xfId="3" xr:uid="{F1204C96-892E-4509-AE57-CC9FA1CA8AFB}"/>
    <cellStyle name="Normal 3" xfId="1" xr:uid="{44BDC7C4-1246-48CA-BC74-5176916B9CFD}"/>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agnolia Long" id="{0D49AB2B-F5B8-4261-B0AA-C2615EDA3C6F}" userId="S::mlong@frcnc.gov::d9ea00b3-03a0-40dc-8cfe-74d7133f904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O13" dT="2026-07-14T15:18:26.94" personId="{0D49AB2B-F5B8-4261-B0AA-C2615EDA3C6F}" id="{77B3D4BF-B111-4756-A08C-8A5926B8ECE1}">
    <text>Update to reflect portion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60879-43B2-453F-8FB1-0757C2837A53}">
  <dimension ref="A1:R14"/>
  <sheetViews>
    <sheetView tabSelected="1" zoomScale="62" workbookViewId="0">
      <selection activeCell="Q6" sqref="Q6"/>
    </sheetView>
  </sheetViews>
  <sheetFormatPr defaultRowHeight="14.5" x14ac:dyDescent="0.35"/>
  <cols>
    <col min="2" max="2" width="11.1796875" customWidth="1"/>
    <col min="5" max="5" width="12.36328125" customWidth="1"/>
    <col min="6" max="6" width="14.54296875" customWidth="1"/>
    <col min="7" max="7" width="15.6328125" customWidth="1"/>
    <col min="9" max="9" width="30.26953125" customWidth="1"/>
    <col min="10" max="10" width="21.36328125" customWidth="1"/>
    <col min="11" max="11" width="16.08984375" customWidth="1"/>
    <col min="12" max="12" width="17.7265625" customWidth="1"/>
    <col min="13" max="13" width="19.90625" customWidth="1"/>
    <col min="14" max="14" width="19.453125" customWidth="1"/>
    <col min="15" max="15" width="17.08984375" customWidth="1"/>
    <col min="16" max="16" width="43.6328125" customWidth="1"/>
    <col min="17" max="17" width="22.81640625" customWidth="1"/>
  </cols>
  <sheetData>
    <row r="1" spans="1:18" ht="47" customHeight="1" x14ac:dyDescent="0.35">
      <c r="A1" s="1" t="s">
        <v>0</v>
      </c>
      <c r="B1" s="1" t="s">
        <v>232</v>
      </c>
      <c r="C1" s="1" t="s">
        <v>1</v>
      </c>
      <c r="D1" s="1" t="s">
        <v>2</v>
      </c>
      <c r="E1" s="1" t="s">
        <v>3</v>
      </c>
      <c r="F1" s="1" t="s">
        <v>4</v>
      </c>
      <c r="G1" s="1" t="s">
        <v>5</v>
      </c>
      <c r="H1" s="1" t="s">
        <v>6</v>
      </c>
      <c r="I1" s="1" t="s">
        <v>7</v>
      </c>
      <c r="J1" s="1" t="s">
        <v>8</v>
      </c>
      <c r="K1" s="2" t="s">
        <v>9</v>
      </c>
      <c r="L1" s="3" t="s">
        <v>10</v>
      </c>
      <c r="M1" s="4" t="s">
        <v>11</v>
      </c>
      <c r="N1" s="5" t="s">
        <v>12</v>
      </c>
      <c r="O1" s="31" t="s">
        <v>218</v>
      </c>
      <c r="P1" s="2" t="s">
        <v>229</v>
      </c>
      <c r="Q1" s="33" t="s">
        <v>219</v>
      </c>
      <c r="R1" s="33">
        <v>1300</v>
      </c>
    </row>
    <row r="2" spans="1:18" ht="57.5" customHeight="1" x14ac:dyDescent="0.35">
      <c r="A2" s="35" t="s">
        <v>220</v>
      </c>
      <c r="B2" s="36" t="s">
        <v>31</v>
      </c>
      <c r="C2" s="36" t="s">
        <v>19</v>
      </c>
      <c r="D2" s="36" t="s">
        <v>221</v>
      </c>
      <c r="E2" s="36" t="s">
        <v>34</v>
      </c>
      <c r="F2" s="37" t="s">
        <v>66</v>
      </c>
      <c r="G2" s="37" t="s">
        <v>222</v>
      </c>
      <c r="H2" s="37" t="s">
        <v>27</v>
      </c>
      <c r="I2" s="37" t="s">
        <v>223</v>
      </c>
      <c r="J2" s="36" t="s">
        <v>173</v>
      </c>
      <c r="K2" s="38">
        <v>6700000</v>
      </c>
      <c r="L2" s="3"/>
      <c r="M2" s="4"/>
      <c r="N2" s="5"/>
      <c r="O2" s="31">
        <v>0</v>
      </c>
      <c r="P2" s="45" t="s">
        <v>234</v>
      </c>
      <c r="Q2" s="34" t="s">
        <v>228</v>
      </c>
      <c r="R2" s="34">
        <f>(R1-O14)</f>
        <v>392</v>
      </c>
    </row>
    <row r="3" spans="1:18" ht="50" x14ac:dyDescent="0.35">
      <c r="A3" s="7" t="s">
        <v>75</v>
      </c>
      <c r="B3" s="7" t="s">
        <v>57</v>
      </c>
      <c r="C3" s="7" t="s">
        <v>19</v>
      </c>
      <c r="D3" s="7" t="s">
        <v>20</v>
      </c>
      <c r="E3" s="7" t="s">
        <v>76</v>
      </c>
      <c r="F3" s="8" t="s">
        <v>77</v>
      </c>
      <c r="G3" s="8" t="s">
        <v>78</v>
      </c>
      <c r="H3" s="8" t="s">
        <v>27</v>
      </c>
      <c r="I3" s="8" t="s">
        <v>79</v>
      </c>
      <c r="J3" s="7" t="s">
        <v>80</v>
      </c>
      <c r="K3" s="9">
        <v>3500000</v>
      </c>
      <c r="L3" s="3" t="s">
        <v>27</v>
      </c>
      <c r="M3" s="4">
        <v>39.713000000000001</v>
      </c>
      <c r="N3" s="5">
        <v>28.734000000000002</v>
      </c>
      <c r="O3" s="32">
        <v>100</v>
      </c>
    </row>
    <row r="4" spans="1:18" ht="51.5" customHeight="1" x14ac:dyDescent="0.35">
      <c r="A4" s="7" t="s">
        <v>88</v>
      </c>
      <c r="B4" s="7" t="s">
        <v>57</v>
      </c>
      <c r="C4" s="7" t="s">
        <v>19</v>
      </c>
      <c r="D4" s="7" t="s">
        <v>20</v>
      </c>
      <c r="E4" s="7" t="s">
        <v>76</v>
      </c>
      <c r="F4" s="8" t="s">
        <v>89</v>
      </c>
      <c r="G4" s="8" t="s">
        <v>66</v>
      </c>
      <c r="H4" s="8" t="s">
        <v>55</v>
      </c>
      <c r="I4" s="8" t="s">
        <v>90</v>
      </c>
      <c r="J4" s="7" t="s">
        <v>63</v>
      </c>
      <c r="K4" s="9">
        <v>23300000</v>
      </c>
      <c r="L4" s="3" t="s">
        <v>27</v>
      </c>
      <c r="M4" s="4">
        <v>28.073499999999996</v>
      </c>
      <c r="N4" s="5">
        <v>18.525500000000001</v>
      </c>
      <c r="O4" s="32">
        <v>100</v>
      </c>
    </row>
    <row r="5" spans="1:18" ht="37.5" x14ac:dyDescent="0.35">
      <c r="A5" s="7" t="s">
        <v>99</v>
      </c>
      <c r="B5" s="7" t="s">
        <v>57</v>
      </c>
      <c r="C5" s="7" t="s">
        <v>19</v>
      </c>
      <c r="D5" s="7" t="s">
        <v>100</v>
      </c>
      <c r="E5" s="7" t="s">
        <v>76</v>
      </c>
      <c r="F5" s="8" t="s">
        <v>101</v>
      </c>
      <c r="G5" s="8" t="s">
        <v>102</v>
      </c>
      <c r="H5" s="8" t="s">
        <v>27</v>
      </c>
      <c r="I5" s="8" t="s">
        <v>103</v>
      </c>
      <c r="J5" s="7" t="s">
        <v>104</v>
      </c>
      <c r="K5" s="9">
        <v>12700000</v>
      </c>
      <c r="L5" s="3" t="s">
        <v>27</v>
      </c>
      <c r="M5" s="4">
        <v>18.664000000000001</v>
      </c>
      <c r="N5" s="5">
        <v>13.128000000000002</v>
      </c>
      <c r="O5" s="32">
        <v>100</v>
      </c>
    </row>
    <row r="6" spans="1:18" ht="37.5" x14ac:dyDescent="0.35">
      <c r="A6" s="7" t="s">
        <v>175</v>
      </c>
      <c r="B6" s="7" t="s">
        <v>217</v>
      </c>
      <c r="C6" s="7" t="s">
        <v>19</v>
      </c>
      <c r="D6" s="7" t="s">
        <v>20</v>
      </c>
      <c r="E6" s="7" t="s">
        <v>76</v>
      </c>
      <c r="F6" s="7" t="s">
        <v>176</v>
      </c>
      <c r="G6" s="7" t="s">
        <v>177</v>
      </c>
      <c r="H6" s="7" t="s">
        <v>178</v>
      </c>
      <c r="I6" s="8" t="s">
        <v>179</v>
      </c>
      <c r="J6" s="7" t="s">
        <v>180</v>
      </c>
      <c r="K6" s="9">
        <v>6500000</v>
      </c>
      <c r="L6" s="3" t="s">
        <v>27</v>
      </c>
      <c r="M6" s="4">
        <v>44.197000000000003</v>
      </c>
      <c r="N6" s="5">
        <v>30.480499999999999</v>
      </c>
      <c r="O6" s="32">
        <v>100</v>
      </c>
    </row>
    <row r="7" spans="1:18" ht="50" x14ac:dyDescent="0.35">
      <c r="A7" s="7" t="s">
        <v>182</v>
      </c>
      <c r="B7" s="7" t="s">
        <v>217</v>
      </c>
      <c r="C7" s="7" t="s">
        <v>19</v>
      </c>
      <c r="D7" s="7" t="s">
        <v>20</v>
      </c>
      <c r="E7" s="7" t="s">
        <v>76</v>
      </c>
      <c r="F7" s="7" t="s">
        <v>183</v>
      </c>
      <c r="G7" s="7" t="s">
        <v>184</v>
      </c>
      <c r="H7" s="7" t="s">
        <v>185</v>
      </c>
      <c r="I7" s="8" t="s">
        <v>186</v>
      </c>
      <c r="J7" s="7" t="s">
        <v>63</v>
      </c>
      <c r="K7" s="9">
        <v>41500000</v>
      </c>
      <c r="L7" s="3" t="s">
        <v>27</v>
      </c>
      <c r="M7" s="4">
        <v>41.309499999999993</v>
      </c>
      <c r="N7" s="5">
        <v>33.068499999999993</v>
      </c>
      <c r="O7" s="32">
        <v>100</v>
      </c>
    </row>
    <row r="8" spans="1:18" ht="37.5" x14ac:dyDescent="0.35">
      <c r="A8" s="7" t="s">
        <v>188</v>
      </c>
      <c r="B8" s="7" t="s">
        <v>217</v>
      </c>
      <c r="C8" s="7" t="s">
        <v>19</v>
      </c>
      <c r="D8" s="7" t="s">
        <v>20</v>
      </c>
      <c r="E8" s="7" t="s">
        <v>76</v>
      </c>
      <c r="F8" s="7" t="s">
        <v>189</v>
      </c>
      <c r="G8" s="7" t="s">
        <v>190</v>
      </c>
      <c r="H8" s="7" t="s">
        <v>27</v>
      </c>
      <c r="I8" s="8" t="s">
        <v>191</v>
      </c>
      <c r="J8" s="7" t="s">
        <v>80</v>
      </c>
      <c r="K8" s="9">
        <v>5800000</v>
      </c>
      <c r="L8" s="3" t="s">
        <v>27</v>
      </c>
      <c r="M8" s="4">
        <v>39.869</v>
      </c>
      <c r="N8" s="5">
        <v>29.4955</v>
      </c>
      <c r="O8" s="32">
        <v>100</v>
      </c>
    </row>
    <row r="9" spans="1:18" ht="37.5" x14ac:dyDescent="0.35">
      <c r="A9" s="7" t="s">
        <v>193</v>
      </c>
      <c r="B9" s="7" t="s">
        <v>217</v>
      </c>
      <c r="C9" s="7" t="s">
        <v>19</v>
      </c>
      <c r="D9" s="7" t="s">
        <v>20</v>
      </c>
      <c r="E9" s="7" t="s">
        <v>34</v>
      </c>
      <c r="F9" s="7" t="s">
        <v>84</v>
      </c>
      <c r="G9" s="7" t="s">
        <v>165</v>
      </c>
      <c r="H9" s="7" t="s">
        <v>27</v>
      </c>
      <c r="I9" s="8" t="s">
        <v>194</v>
      </c>
      <c r="J9" s="7" t="s">
        <v>80</v>
      </c>
      <c r="K9" s="9">
        <v>2800000</v>
      </c>
      <c r="L9" s="3">
        <v>54.387</v>
      </c>
      <c r="M9" s="4">
        <v>35.399000000000001</v>
      </c>
      <c r="N9" s="5">
        <v>23.461500000000001</v>
      </c>
      <c r="O9" s="32">
        <v>100</v>
      </c>
    </row>
    <row r="10" spans="1:18" ht="50" x14ac:dyDescent="0.35">
      <c r="A10" s="7" t="s">
        <v>196</v>
      </c>
      <c r="B10" s="7" t="s">
        <v>217</v>
      </c>
      <c r="C10" s="7" t="s">
        <v>19</v>
      </c>
      <c r="D10" s="7" t="s">
        <v>197</v>
      </c>
      <c r="E10" s="7" t="s">
        <v>34</v>
      </c>
      <c r="F10" s="7" t="s">
        <v>84</v>
      </c>
      <c r="G10" s="7" t="s">
        <v>198</v>
      </c>
      <c r="H10" s="7" t="s">
        <v>199</v>
      </c>
      <c r="I10" s="8" t="s">
        <v>96</v>
      </c>
      <c r="J10" s="7" t="s">
        <v>97</v>
      </c>
      <c r="K10" s="9">
        <v>243200000</v>
      </c>
      <c r="L10" s="3">
        <v>36.042499999999997</v>
      </c>
      <c r="M10" s="4">
        <v>20.592000000000002</v>
      </c>
      <c r="N10" s="5">
        <v>12.261000000000001</v>
      </c>
      <c r="O10" s="32">
        <v>50</v>
      </c>
    </row>
    <row r="11" spans="1:18" ht="37.5" x14ac:dyDescent="0.35">
      <c r="A11" s="7" t="s">
        <v>201</v>
      </c>
      <c r="B11" s="7" t="s">
        <v>217</v>
      </c>
      <c r="C11" s="7" t="s">
        <v>19</v>
      </c>
      <c r="D11" s="7" t="s">
        <v>202</v>
      </c>
      <c r="E11" s="7" t="s">
        <v>34</v>
      </c>
      <c r="F11" s="7" t="s">
        <v>84</v>
      </c>
      <c r="G11" s="7" t="s">
        <v>203</v>
      </c>
      <c r="H11" s="7" t="s">
        <v>204</v>
      </c>
      <c r="I11" s="8" t="s">
        <v>96</v>
      </c>
      <c r="J11" s="7" t="s">
        <v>97</v>
      </c>
      <c r="K11" s="9">
        <v>90400000</v>
      </c>
      <c r="L11" s="3">
        <v>28.828500000000002</v>
      </c>
      <c r="M11" s="4">
        <v>16.596</v>
      </c>
      <c r="N11" s="5">
        <v>12.1755</v>
      </c>
      <c r="O11" s="32">
        <v>50</v>
      </c>
    </row>
    <row r="12" spans="1:18" ht="75" x14ac:dyDescent="0.35">
      <c r="A12" s="7" t="s">
        <v>65</v>
      </c>
      <c r="B12" s="7" t="s">
        <v>233</v>
      </c>
      <c r="C12" s="7" t="s">
        <v>19</v>
      </c>
      <c r="D12" s="7" t="s">
        <v>20</v>
      </c>
      <c r="E12" s="7" t="s">
        <v>34</v>
      </c>
      <c r="F12" s="8" t="s">
        <v>66</v>
      </c>
      <c r="G12" s="8" t="s">
        <v>23</v>
      </c>
      <c r="H12" s="8" t="s">
        <v>67</v>
      </c>
      <c r="I12" s="8" t="s">
        <v>68</v>
      </c>
      <c r="J12" s="7" t="s">
        <v>69</v>
      </c>
      <c r="K12" s="9">
        <v>232750000</v>
      </c>
      <c r="L12" s="3">
        <v>75.762</v>
      </c>
      <c r="M12" s="4">
        <v>51.094500000000004</v>
      </c>
      <c r="N12" s="5">
        <v>32.726500000000001</v>
      </c>
      <c r="O12" s="32">
        <v>86</v>
      </c>
    </row>
    <row r="13" spans="1:18" ht="159.5" x14ac:dyDescent="0.35">
      <c r="A13" s="17" t="s">
        <v>224</v>
      </c>
      <c r="B13" s="7" t="s">
        <v>217</v>
      </c>
      <c r="C13" s="17" t="s">
        <v>212</v>
      </c>
      <c r="D13" s="17"/>
      <c r="E13" s="39" t="s">
        <v>76</v>
      </c>
      <c r="F13" s="12" t="s">
        <v>225</v>
      </c>
      <c r="G13" s="12" t="s">
        <v>226</v>
      </c>
      <c r="H13" s="40" t="s">
        <v>27</v>
      </c>
      <c r="I13" s="12" t="s">
        <v>227</v>
      </c>
      <c r="J13" s="12" t="s">
        <v>216</v>
      </c>
      <c r="K13" s="41">
        <v>96400800</v>
      </c>
      <c r="L13" s="42" t="s">
        <v>27</v>
      </c>
      <c r="M13" s="43">
        <v>59.34</v>
      </c>
      <c r="N13" s="44">
        <v>37.69</v>
      </c>
      <c r="O13" s="32">
        <v>22</v>
      </c>
    </row>
    <row r="14" spans="1:18" x14ac:dyDescent="0.35">
      <c r="O14">
        <f>SUM(O2:O13)</f>
        <v>908</v>
      </c>
    </row>
  </sheetData>
  <conditionalFormatting sqref="A2:B2">
    <cfRule type="duplicateValues" dxfId="1" priority="1"/>
  </conditionalFormatting>
  <pageMargins left="0.25" right="0.25" top="0.75" bottom="0.75" header="0.3" footer="0.3"/>
  <pageSetup scale="64"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58E62-F83B-4897-B5BC-520010B91011}">
  <dimension ref="A1:R19"/>
  <sheetViews>
    <sheetView zoomScale="65" workbookViewId="0">
      <selection activeCell="O3" sqref="O3"/>
    </sheetView>
  </sheetViews>
  <sheetFormatPr defaultRowHeight="14.5" x14ac:dyDescent="0.35"/>
  <cols>
    <col min="1" max="2" width="11.7265625" customWidth="1"/>
    <col min="3" max="3" width="13" customWidth="1"/>
    <col min="5" max="5" width="10.7265625" customWidth="1"/>
    <col min="6" max="6" width="22.6328125" customWidth="1"/>
    <col min="7" max="7" width="19" customWidth="1"/>
    <col min="8" max="8" width="22.08984375" customWidth="1"/>
    <col min="9" max="9" width="35.08984375" customWidth="1"/>
    <col min="10" max="10" width="24.54296875" customWidth="1"/>
    <col min="11" max="11" width="16.08984375" bestFit="1" customWidth="1"/>
    <col min="12" max="12" width="20.08984375" customWidth="1"/>
    <col min="13" max="13" width="19.90625" customWidth="1"/>
    <col min="14" max="14" width="18.453125" customWidth="1"/>
    <col min="15" max="15" width="18.1796875" customWidth="1"/>
    <col min="16" max="16" width="31.1796875" customWidth="1"/>
    <col min="17" max="17" width="11.81640625" customWidth="1"/>
  </cols>
  <sheetData>
    <row r="1" spans="1:18" ht="44" customHeight="1" x14ac:dyDescent="0.35">
      <c r="A1" s="1" t="s">
        <v>0</v>
      </c>
      <c r="B1" s="1" t="s">
        <v>232</v>
      </c>
      <c r="C1" s="1" t="s">
        <v>1</v>
      </c>
      <c r="D1" s="1" t="s">
        <v>2</v>
      </c>
      <c r="E1" s="1" t="s">
        <v>3</v>
      </c>
      <c r="F1" s="1" t="s">
        <v>4</v>
      </c>
      <c r="G1" s="1" t="s">
        <v>5</v>
      </c>
      <c r="H1" s="1" t="s">
        <v>6</v>
      </c>
      <c r="I1" s="1" t="s">
        <v>7</v>
      </c>
      <c r="J1" s="1" t="s">
        <v>8</v>
      </c>
      <c r="K1" s="2" t="s">
        <v>9</v>
      </c>
      <c r="L1" s="3" t="s">
        <v>10</v>
      </c>
      <c r="M1" s="4" t="s">
        <v>11</v>
      </c>
      <c r="N1" s="5" t="s">
        <v>12</v>
      </c>
      <c r="O1" s="31" t="s">
        <v>218</v>
      </c>
      <c r="P1" s="46" t="s">
        <v>229</v>
      </c>
      <c r="Q1" s="33" t="s">
        <v>219</v>
      </c>
      <c r="R1" s="33">
        <v>1300</v>
      </c>
    </row>
    <row r="2" spans="1:18" ht="61" customHeight="1" x14ac:dyDescent="0.35">
      <c r="A2" s="7" t="s">
        <v>164</v>
      </c>
      <c r="B2" s="7" t="s">
        <v>217</v>
      </c>
      <c r="C2" s="7" t="s">
        <v>19</v>
      </c>
      <c r="D2" s="7" t="s">
        <v>20</v>
      </c>
      <c r="E2" s="7" t="s">
        <v>21</v>
      </c>
      <c r="F2" s="7" t="s">
        <v>165</v>
      </c>
      <c r="G2" s="7" t="s">
        <v>84</v>
      </c>
      <c r="H2" s="7" t="s">
        <v>166</v>
      </c>
      <c r="I2" s="8" t="s">
        <v>167</v>
      </c>
      <c r="J2" s="7" t="s">
        <v>168</v>
      </c>
      <c r="K2" s="9">
        <v>13500000</v>
      </c>
      <c r="L2" s="3" t="s">
        <v>27</v>
      </c>
      <c r="M2" s="4" t="s">
        <v>27</v>
      </c>
      <c r="N2" s="5">
        <v>20.238999999999997</v>
      </c>
      <c r="O2" s="32">
        <v>100</v>
      </c>
      <c r="Q2" s="47" t="s">
        <v>230</v>
      </c>
      <c r="R2" s="47">
        <v>392</v>
      </c>
    </row>
    <row r="3" spans="1:18" ht="38.5" customHeight="1" x14ac:dyDescent="0.35">
      <c r="A3" s="7" t="s">
        <v>170</v>
      </c>
      <c r="B3" s="7" t="s">
        <v>217</v>
      </c>
      <c r="C3" s="7" t="s">
        <v>19</v>
      </c>
      <c r="D3" s="7" t="s">
        <v>20</v>
      </c>
      <c r="E3" s="7" t="s">
        <v>21</v>
      </c>
      <c r="F3" s="7" t="s">
        <v>133</v>
      </c>
      <c r="G3" s="7" t="s">
        <v>171</v>
      </c>
      <c r="H3" s="7" t="s">
        <v>27</v>
      </c>
      <c r="I3" s="8" t="s">
        <v>172</v>
      </c>
      <c r="J3" s="7" t="s">
        <v>173</v>
      </c>
      <c r="K3" s="9">
        <v>7900000</v>
      </c>
      <c r="L3" s="3" t="s">
        <v>27</v>
      </c>
      <c r="M3" s="4" t="s">
        <v>27</v>
      </c>
      <c r="N3" s="5">
        <v>11.9215</v>
      </c>
      <c r="O3" s="32">
        <v>92</v>
      </c>
      <c r="Q3" s="33" t="s">
        <v>231</v>
      </c>
      <c r="R3" s="33">
        <f>SUM(R1:R2)</f>
        <v>1692</v>
      </c>
    </row>
    <row r="4" spans="1:18" ht="25" x14ac:dyDescent="0.35">
      <c r="A4" s="7" t="s">
        <v>175</v>
      </c>
      <c r="B4" s="7" t="s">
        <v>217</v>
      </c>
      <c r="C4" s="7" t="s">
        <v>19</v>
      </c>
      <c r="D4" s="7" t="s">
        <v>20</v>
      </c>
      <c r="E4" s="7" t="s">
        <v>76</v>
      </c>
      <c r="F4" s="7" t="s">
        <v>176</v>
      </c>
      <c r="G4" s="7" t="s">
        <v>177</v>
      </c>
      <c r="H4" s="7" t="s">
        <v>178</v>
      </c>
      <c r="I4" s="8" t="s">
        <v>179</v>
      </c>
      <c r="J4" s="7" t="s">
        <v>180</v>
      </c>
      <c r="K4" s="9">
        <v>6500000</v>
      </c>
      <c r="L4" s="3" t="s">
        <v>27</v>
      </c>
      <c r="M4" s="4">
        <v>44.197000000000003</v>
      </c>
      <c r="N4" s="5">
        <v>30.480499999999999</v>
      </c>
      <c r="O4" s="32">
        <v>100</v>
      </c>
    </row>
    <row r="5" spans="1:18" ht="58" customHeight="1" x14ac:dyDescent="0.35">
      <c r="A5" s="7" t="s">
        <v>182</v>
      </c>
      <c r="B5" s="7" t="s">
        <v>217</v>
      </c>
      <c r="C5" s="7" t="s">
        <v>19</v>
      </c>
      <c r="D5" s="7" t="s">
        <v>20</v>
      </c>
      <c r="E5" s="7" t="s">
        <v>76</v>
      </c>
      <c r="F5" s="7" t="s">
        <v>183</v>
      </c>
      <c r="G5" s="7" t="s">
        <v>184</v>
      </c>
      <c r="H5" s="7" t="s">
        <v>185</v>
      </c>
      <c r="I5" s="8" t="s">
        <v>186</v>
      </c>
      <c r="J5" s="7" t="s">
        <v>63</v>
      </c>
      <c r="K5" s="9">
        <v>41500000</v>
      </c>
      <c r="L5" s="3" t="s">
        <v>27</v>
      </c>
      <c r="M5" s="4">
        <v>41.309499999999993</v>
      </c>
      <c r="N5" s="5">
        <v>33.068499999999993</v>
      </c>
      <c r="O5" s="32">
        <v>100</v>
      </c>
    </row>
    <row r="6" spans="1:18" ht="33" customHeight="1" x14ac:dyDescent="0.35">
      <c r="A6" s="7" t="s">
        <v>188</v>
      </c>
      <c r="B6" s="7" t="s">
        <v>217</v>
      </c>
      <c r="C6" s="7" t="s">
        <v>19</v>
      </c>
      <c r="D6" s="7" t="s">
        <v>20</v>
      </c>
      <c r="E6" s="7" t="s">
        <v>76</v>
      </c>
      <c r="F6" s="7" t="s">
        <v>189</v>
      </c>
      <c r="G6" s="7" t="s">
        <v>190</v>
      </c>
      <c r="H6" s="7" t="s">
        <v>27</v>
      </c>
      <c r="I6" s="8" t="s">
        <v>191</v>
      </c>
      <c r="J6" s="7" t="s">
        <v>80</v>
      </c>
      <c r="K6" s="9">
        <v>5800000</v>
      </c>
      <c r="L6" s="3" t="s">
        <v>27</v>
      </c>
      <c r="M6" s="4">
        <v>39.869</v>
      </c>
      <c r="N6" s="5">
        <v>29.4955</v>
      </c>
      <c r="O6" s="32">
        <v>100</v>
      </c>
    </row>
    <row r="7" spans="1:18" ht="36.5" customHeight="1" x14ac:dyDescent="0.35">
      <c r="A7" s="7" t="s">
        <v>193</v>
      </c>
      <c r="B7" s="7" t="s">
        <v>217</v>
      </c>
      <c r="C7" s="7" t="s">
        <v>19</v>
      </c>
      <c r="D7" s="7" t="s">
        <v>20</v>
      </c>
      <c r="E7" s="7" t="s">
        <v>34</v>
      </c>
      <c r="F7" s="7" t="s">
        <v>84</v>
      </c>
      <c r="G7" s="7" t="s">
        <v>165</v>
      </c>
      <c r="H7" s="7" t="s">
        <v>27</v>
      </c>
      <c r="I7" s="8" t="s">
        <v>194</v>
      </c>
      <c r="J7" s="7" t="s">
        <v>80</v>
      </c>
      <c r="K7" s="9">
        <v>2800000</v>
      </c>
      <c r="L7" s="3">
        <v>54.387</v>
      </c>
      <c r="M7" s="4">
        <v>35.399000000000001</v>
      </c>
      <c r="N7" s="5">
        <v>23.461500000000001</v>
      </c>
      <c r="O7" s="32">
        <v>100</v>
      </c>
    </row>
    <row r="8" spans="1:18" ht="40" customHeight="1" x14ac:dyDescent="0.35">
      <c r="A8" s="7" t="s">
        <v>196</v>
      </c>
      <c r="B8" s="7" t="s">
        <v>217</v>
      </c>
      <c r="C8" s="7" t="s">
        <v>19</v>
      </c>
      <c r="D8" s="7" t="s">
        <v>197</v>
      </c>
      <c r="E8" s="7" t="s">
        <v>34</v>
      </c>
      <c r="F8" s="7" t="s">
        <v>84</v>
      </c>
      <c r="G8" s="7" t="s">
        <v>198</v>
      </c>
      <c r="H8" s="7" t="s">
        <v>199</v>
      </c>
      <c r="I8" s="8" t="s">
        <v>96</v>
      </c>
      <c r="J8" s="7" t="s">
        <v>97</v>
      </c>
      <c r="K8" s="9">
        <v>243200000</v>
      </c>
      <c r="L8" s="3">
        <v>36.042499999999997</v>
      </c>
      <c r="M8" s="4">
        <v>20.592000000000002</v>
      </c>
      <c r="N8" s="5">
        <v>12.261000000000001</v>
      </c>
      <c r="O8" s="32">
        <v>100</v>
      </c>
    </row>
    <row r="9" spans="1:18" ht="41" customHeight="1" x14ac:dyDescent="0.35">
      <c r="A9" s="7" t="s">
        <v>201</v>
      </c>
      <c r="B9" s="7" t="s">
        <v>217</v>
      </c>
      <c r="C9" s="7" t="s">
        <v>19</v>
      </c>
      <c r="D9" s="7" t="s">
        <v>202</v>
      </c>
      <c r="E9" s="7" t="s">
        <v>34</v>
      </c>
      <c r="F9" s="7" t="s">
        <v>84</v>
      </c>
      <c r="G9" s="7" t="s">
        <v>203</v>
      </c>
      <c r="H9" s="7" t="s">
        <v>204</v>
      </c>
      <c r="I9" s="8" t="s">
        <v>96</v>
      </c>
      <c r="J9" s="7" t="s">
        <v>97</v>
      </c>
      <c r="K9" s="9">
        <v>90400000</v>
      </c>
      <c r="L9" s="3">
        <v>28.828500000000002</v>
      </c>
      <c r="M9" s="4">
        <v>16.596</v>
      </c>
      <c r="N9" s="5">
        <v>12.1755</v>
      </c>
      <c r="O9" s="32">
        <v>100</v>
      </c>
    </row>
    <row r="10" spans="1:18" ht="25" x14ac:dyDescent="0.35">
      <c r="A10" s="7" t="s">
        <v>18</v>
      </c>
      <c r="B10" s="7" t="s">
        <v>31</v>
      </c>
      <c r="C10" s="7" t="s">
        <v>19</v>
      </c>
      <c r="D10" s="7"/>
      <c r="E10" s="7" t="s">
        <v>21</v>
      </c>
      <c r="F10" s="8" t="s">
        <v>22</v>
      </c>
      <c r="G10" s="8" t="s">
        <v>23</v>
      </c>
      <c r="H10" s="8" t="s">
        <v>24</v>
      </c>
      <c r="I10" s="8" t="s">
        <v>25</v>
      </c>
      <c r="J10" s="7" t="s">
        <v>26</v>
      </c>
      <c r="K10" s="9">
        <v>21300000</v>
      </c>
      <c r="L10" s="3" t="s">
        <v>27</v>
      </c>
      <c r="M10" s="4" t="s">
        <v>27</v>
      </c>
      <c r="N10" s="5">
        <v>28.865000000000002</v>
      </c>
      <c r="O10" s="32">
        <v>100</v>
      </c>
    </row>
    <row r="11" spans="1:18" ht="43.5" x14ac:dyDescent="0.35">
      <c r="A11" s="11" t="s">
        <v>39</v>
      </c>
      <c r="B11" s="7" t="s">
        <v>31</v>
      </c>
      <c r="C11" s="17" t="s">
        <v>40</v>
      </c>
      <c r="D11" s="17"/>
      <c r="E11" s="17" t="s">
        <v>21</v>
      </c>
      <c r="F11" s="12" t="s">
        <v>41</v>
      </c>
      <c r="G11" s="12" t="s">
        <v>42</v>
      </c>
      <c r="H11" s="12" t="s">
        <v>43</v>
      </c>
      <c r="I11" s="12" t="s">
        <v>44</v>
      </c>
      <c r="J11" s="17" t="s">
        <v>45</v>
      </c>
      <c r="K11" s="13">
        <v>26477200</v>
      </c>
      <c r="L11" s="14" t="s">
        <v>27</v>
      </c>
      <c r="M11" s="15" t="s">
        <v>27</v>
      </c>
      <c r="N11" s="16">
        <v>14.34</v>
      </c>
      <c r="O11" s="32">
        <v>100</v>
      </c>
    </row>
    <row r="12" spans="1:18" ht="43.5" x14ac:dyDescent="0.35">
      <c r="A12" s="11" t="s">
        <v>46</v>
      </c>
      <c r="B12" s="7" t="s">
        <v>31</v>
      </c>
      <c r="C12" s="17" t="s">
        <v>40</v>
      </c>
      <c r="D12" s="17"/>
      <c r="E12" s="17" t="s">
        <v>21</v>
      </c>
      <c r="F12" s="12" t="s">
        <v>47</v>
      </c>
      <c r="G12" s="12" t="s">
        <v>48</v>
      </c>
      <c r="H12" s="12" t="s">
        <v>42</v>
      </c>
      <c r="I12" s="12" t="s">
        <v>49</v>
      </c>
      <c r="J12" s="17" t="s">
        <v>45</v>
      </c>
      <c r="K12" s="13">
        <v>4279600</v>
      </c>
      <c r="L12" s="14" t="s">
        <v>27</v>
      </c>
      <c r="M12" s="15" t="s">
        <v>27</v>
      </c>
      <c r="N12" s="16">
        <v>11.99</v>
      </c>
      <c r="O12" s="32">
        <v>100</v>
      </c>
    </row>
    <row r="13" spans="1:18" ht="25" x14ac:dyDescent="0.35">
      <c r="A13" s="7" t="s">
        <v>58</v>
      </c>
      <c r="B13" s="7" t="s">
        <v>57</v>
      </c>
      <c r="C13" s="7" t="s">
        <v>19</v>
      </c>
      <c r="D13" s="7" t="s">
        <v>20</v>
      </c>
      <c r="E13" s="7" t="s">
        <v>21</v>
      </c>
      <c r="F13" s="8" t="s">
        <v>59</v>
      </c>
      <c r="G13" s="8" t="s">
        <v>60</v>
      </c>
      <c r="H13" s="8" t="s">
        <v>61</v>
      </c>
      <c r="I13" s="8" t="s">
        <v>62</v>
      </c>
      <c r="J13" s="7" t="s">
        <v>63</v>
      </c>
      <c r="K13" s="9">
        <v>15400000</v>
      </c>
      <c r="L13" s="3" t="s">
        <v>27</v>
      </c>
      <c r="M13" s="4" t="s">
        <v>27</v>
      </c>
      <c r="N13" s="5">
        <v>13.924499999999998</v>
      </c>
      <c r="O13" s="32">
        <v>100</v>
      </c>
    </row>
    <row r="14" spans="1:18" ht="87" x14ac:dyDescent="0.35">
      <c r="A14" s="11" t="s">
        <v>112</v>
      </c>
      <c r="B14" s="7" t="s">
        <v>57</v>
      </c>
      <c r="C14" s="11" t="s">
        <v>107</v>
      </c>
      <c r="D14" s="11" t="s">
        <v>113</v>
      </c>
      <c r="E14" s="18" t="s">
        <v>21</v>
      </c>
      <c r="F14" s="18" t="s">
        <v>114</v>
      </c>
      <c r="G14" s="18" t="s">
        <v>115</v>
      </c>
      <c r="H14" s="11" t="s">
        <v>27</v>
      </c>
      <c r="I14" s="18" t="s">
        <v>116</v>
      </c>
      <c r="J14" s="18" t="s">
        <v>117</v>
      </c>
      <c r="K14" s="19">
        <v>11130000</v>
      </c>
      <c r="L14" s="20" t="s">
        <v>27</v>
      </c>
      <c r="M14" s="21" t="s">
        <v>27</v>
      </c>
      <c r="N14" s="22">
        <v>34.79</v>
      </c>
      <c r="O14" s="32">
        <v>100</v>
      </c>
    </row>
    <row r="15" spans="1:18" ht="43.5" x14ac:dyDescent="0.35">
      <c r="A15" s="11" t="s">
        <v>118</v>
      </c>
      <c r="B15" s="7" t="s">
        <v>57</v>
      </c>
      <c r="C15" s="17" t="s">
        <v>40</v>
      </c>
      <c r="D15" s="12" t="s">
        <v>20</v>
      </c>
      <c r="E15" s="12" t="s">
        <v>21</v>
      </c>
      <c r="F15" s="12" t="s">
        <v>119</v>
      </c>
      <c r="G15" s="12" t="s">
        <v>120</v>
      </c>
      <c r="H15" s="12" t="s">
        <v>121</v>
      </c>
      <c r="I15" s="12" t="s">
        <v>122</v>
      </c>
      <c r="J15" s="12" t="s">
        <v>54</v>
      </c>
      <c r="K15" s="13">
        <v>10690400</v>
      </c>
      <c r="L15" s="14" t="s">
        <v>27</v>
      </c>
      <c r="M15" s="15" t="s">
        <v>27</v>
      </c>
      <c r="N15" s="16">
        <v>31.09</v>
      </c>
      <c r="O15" s="32">
        <v>100</v>
      </c>
    </row>
    <row r="16" spans="1:18" ht="43.5" x14ac:dyDescent="0.35">
      <c r="A16" s="11" t="s">
        <v>136</v>
      </c>
      <c r="B16" s="7" t="s">
        <v>57</v>
      </c>
      <c r="C16" s="17" t="s">
        <v>40</v>
      </c>
      <c r="D16" s="12" t="s">
        <v>20</v>
      </c>
      <c r="E16" s="12" t="s">
        <v>21</v>
      </c>
      <c r="F16" s="12" t="s">
        <v>137</v>
      </c>
      <c r="G16" s="12" t="s">
        <v>138</v>
      </c>
      <c r="H16" s="12" t="s">
        <v>139</v>
      </c>
      <c r="I16" s="12" t="s">
        <v>140</v>
      </c>
      <c r="J16" s="12" t="s">
        <v>54</v>
      </c>
      <c r="K16" s="13">
        <v>79200</v>
      </c>
      <c r="L16" s="14" t="s">
        <v>27</v>
      </c>
      <c r="M16" s="15" t="s">
        <v>27</v>
      </c>
      <c r="N16" s="16">
        <v>21.02</v>
      </c>
      <c r="O16" s="32">
        <v>100</v>
      </c>
    </row>
    <row r="17" spans="1:15" ht="43.5" x14ac:dyDescent="0.35">
      <c r="A17" s="11" t="s">
        <v>146</v>
      </c>
      <c r="B17" s="7" t="s">
        <v>57</v>
      </c>
      <c r="C17" s="17" t="s">
        <v>40</v>
      </c>
      <c r="D17" s="12" t="s">
        <v>20</v>
      </c>
      <c r="E17" s="12" t="s">
        <v>21</v>
      </c>
      <c r="F17" s="12" t="s">
        <v>147</v>
      </c>
      <c r="G17" s="12" t="s">
        <v>148</v>
      </c>
      <c r="H17" s="12" t="s">
        <v>149</v>
      </c>
      <c r="I17" s="12" t="s">
        <v>124</v>
      </c>
      <c r="J17" s="12" t="s">
        <v>54</v>
      </c>
      <c r="K17" s="13">
        <v>2401600</v>
      </c>
      <c r="L17" s="14" t="s">
        <v>27</v>
      </c>
      <c r="M17" s="15" t="s">
        <v>27</v>
      </c>
      <c r="N17" s="16">
        <v>20.12</v>
      </c>
      <c r="O17" s="32">
        <v>100</v>
      </c>
    </row>
    <row r="18" spans="1:15" ht="37.5" x14ac:dyDescent="0.35">
      <c r="A18" s="7" t="s">
        <v>82</v>
      </c>
      <c r="B18" s="7" t="s">
        <v>57</v>
      </c>
      <c r="C18" s="7" t="s">
        <v>19</v>
      </c>
      <c r="D18" s="7" t="s">
        <v>83</v>
      </c>
      <c r="E18" s="7" t="s">
        <v>34</v>
      </c>
      <c r="F18" s="8" t="s">
        <v>84</v>
      </c>
      <c r="G18" s="8" t="s">
        <v>85</v>
      </c>
      <c r="H18" s="8" t="s">
        <v>27</v>
      </c>
      <c r="I18" s="8" t="s">
        <v>86</v>
      </c>
      <c r="J18" s="7" t="s">
        <v>80</v>
      </c>
      <c r="K18" s="9">
        <v>5900000</v>
      </c>
      <c r="L18" s="3">
        <v>44.904000000000003</v>
      </c>
      <c r="M18" s="4">
        <v>33.602000000000004</v>
      </c>
      <c r="N18" s="5">
        <v>23.742000000000001</v>
      </c>
      <c r="O18" s="32">
        <v>100</v>
      </c>
    </row>
    <row r="19" spans="1:15" x14ac:dyDescent="0.35">
      <c r="O19">
        <f>SUM(O2:O18)</f>
        <v>1692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CC886-5B95-4CC8-AD84-B39E392A7DD7}">
  <dimension ref="A1:Q7"/>
  <sheetViews>
    <sheetView zoomScale="67" workbookViewId="0">
      <selection activeCell="A5" sqref="A5:L6"/>
    </sheetView>
  </sheetViews>
  <sheetFormatPr defaultRowHeight="14.5" x14ac:dyDescent="0.35"/>
  <cols>
    <col min="2" max="2" width="13.6328125" customWidth="1"/>
    <col min="4" max="4" width="11.90625" customWidth="1"/>
    <col min="5" max="5" width="14.6328125" customWidth="1"/>
    <col min="6" max="6" width="16.26953125" customWidth="1"/>
    <col min="7" max="7" width="23.36328125" customWidth="1"/>
    <col min="8" max="8" width="16.6328125" customWidth="1"/>
    <col min="9" max="9" width="13.26953125" customWidth="1"/>
    <col min="10" max="10" width="15.453125" customWidth="1"/>
    <col min="11" max="11" width="14.08984375" customWidth="1"/>
    <col min="12" max="12" width="14.6328125" customWidth="1"/>
    <col min="13" max="13" width="9.54296875" customWidth="1"/>
    <col min="14" max="14" width="10.81640625" customWidth="1"/>
    <col min="16" max="16" width="10" customWidth="1"/>
    <col min="17" max="17" width="49.1796875" customWidth="1"/>
  </cols>
  <sheetData>
    <row r="1" spans="1:17" ht="69" customHeight="1" x14ac:dyDescent="0.35">
      <c r="A1" s="1" t="s">
        <v>0</v>
      </c>
      <c r="B1" s="1" t="s">
        <v>1</v>
      </c>
      <c r="C1" s="1" t="s">
        <v>3</v>
      </c>
      <c r="D1" s="1" t="s">
        <v>4</v>
      </c>
      <c r="E1" s="1" t="s">
        <v>5</v>
      </c>
      <c r="F1" s="1" t="s">
        <v>6</v>
      </c>
      <c r="G1" s="1" t="s">
        <v>7</v>
      </c>
      <c r="H1" s="1" t="s">
        <v>8</v>
      </c>
      <c r="I1" s="2" t="s">
        <v>9</v>
      </c>
      <c r="J1" s="3" t="s">
        <v>10</v>
      </c>
      <c r="K1" s="4" t="s">
        <v>11</v>
      </c>
      <c r="L1" s="5" t="s">
        <v>12</v>
      </c>
      <c r="M1" s="1" t="s">
        <v>13</v>
      </c>
      <c r="N1" s="1" t="s">
        <v>14</v>
      </c>
      <c r="O1" s="1" t="s">
        <v>15</v>
      </c>
      <c r="P1" s="6" t="s">
        <v>16</v>
      </c>
      <c r="Q1" s="1" t="s">
        <v>17</v>
      </c>
    </row>
    <row r="2" spans="1:17" ht="55.5" customHeight="1" x14ac:dyDescent="0.35">
      <c r="A2" s="7" t="s">
        <v>18</v>
      </c>
      <c r="B2" s="7" t="s">
        <v>19</v>
      </c>
      <c r="C2" s="7" t="s">
        <v>21</v>
      </c>
      <c r="D2" s="8" t="s">
        <v>22</v>
      </c>
      <c r="E2" s="8" t="s">
        <v>23</v>
      </c>
      <c r="F2" s="8" t="s">
        <v>24</v>
      </c>
      <c r="G2" s="8" t="s">
        <v>25</v>
      </c>
      <c r="H2" s="7" t="s">
        <v>26</v>
      </c>
      <c r="I2" s="9">
        <v>21300000</v>
      </c>
      <c r="J2" s="3" t="s">
        <v>27</v>
      </c>
      <c r="K2" s="4" t="s">
        <v>27</v>
      </c>
      <c r="L2" s="5">
        <v>28.865000000000002</v>
      </c>
      <c r="M2" s="7" t="s">
        <v>28</v>
      </c>
      <c r="N2" s="7" t="s">
        <v>29</v>
      </c>
      <c r="O2" s="7" t="s">
        <v>30</v>
      </c>
      <c r="P2" s="7" t="s">
        <v>31</v>
      </c>
      <c r="Q2" s="10" t="s">
        <v>32</v>
      </c>
    </row>
    <row r="3" spans="1:17" ht="77.5" customHeight="1" x14ac:dyDescent="0.35">
      <c r="A3" s="7" t="s">
        <v>65</v>
      </c>
      <c r="B3" s="7" t="s">
        <v>19</v>
      </c>
      <c r="C3" s="7" t="s">
        <v>34</v>
      </c>
      <c r="D3" s="8" t="s">
        <v>66</v>
      </c>
      <c r="E3" s="8" t="s">
        <v>23</v>
      </c>
      <c r="F3" s="8" t="s">
        <v>67</v>
      </c>
      <c r="G3" s="8" t="s">
        <v>68</v>
      </c>
      <c r="H3" s="7" t="s">
        <v>69</v>
      </c>
      <c r="I3" s="9">
        <v>232750000</v>
      </c>
      <c r="J3" s="3">
        <v>75.762</v>
      </c>
      <c r="K3" s="4">
        <v>51.094500000000004</v>
      </c>
      <c r="L3" s="5">
        <v>32.726500000000001</v>
      </c>
      <c r="M3" s="7" t="s">
        <v>70</v>
      </c>
      <c r="N3" s="7" t="s">
        <v>71</v>
      </c>
      <c r="O3" s="7" t="s">
        <v>72</v>
      </c>
      <c r="P3" s="7" t="s">
        <v>73</v>
      </c>
      <c r="Q3" s="10" t="s">
        <v>74</v>
      </c>
    </row>
    <row r="4" spans="1:17" ht="45" customHeight="1" x14ac:dyDescent="0.35">
      <c r="A4" s="7" t="s">
        <v>33</v>
      </c>
      <c r="B4" s="7" t="s">
        <v>19</v>
      </c>
      <c r="C4" s="7" t="s">
        <v>34</v>
      </c>
      <c r="D4" s="8" t="s">
        <v>23</v>
      </c>
      <c r="E4" s="8" t="s">
        <v>35</v>
      </c>
      <c r="F4" s="8" t="s">
        <v>27</v>
      </c>
      <c r="G4" s="8" t="s">
        <v>36</v>
      </c>
      <c r="H4" s="7" t="s">
        <v>37</v>
      </c>
      <c r="I4" s="9">
        <v>107800000</v>
      </c>
      <c r="J4" s="3">
        <v>49.884999999999998</v>
      </c>
      <c r="K4" s="4">
        <v>29.221000000000004</v>
      </c>
      <c r="L4" s="5">
        <v>19.133499999999998</v>
      </c>
      <c r="M4" s="7" t="s">
        <v>28</v>
      </c>
      <c r="N4" s="7" t="s">
        <v>29</v>
      </c>
      <c r="O4" s="7" t="s">
        <v>30</v>
      </c>
      <c r="P4" s="7" t="s">
        <v>31</v>
      </c>
      <c r="Q4" s="10" t="s">
        <v>38</v>
      </c>
    </row>
    <row r="5" spans="1:17" ht="58.5" customHeight="1" x14ac:dyDescent="0.35">
      <c r="A5" s="11" t="s">
        <v>39</v>
      </c>
      <c r="B5" s="17" t="s">
        <v>40</v>
      </c>
      <c r="C5" s="17" t="s">
        <v>21</v>
      </c>
      <c r="D5" s="12" t="s">
        <v>41</v>
      </c>
      <c r="E5" s="12" t="s">
        <v>42</v>
      </c>
      <c r="F5" s="12" t="s">
        <v>43</v>
      </c>
      <c r="G5" s="12" t="s">
        <v>44</v>
      </c>
      <c r="H5" s="17" t="s">
        <v>45</v>
      </c>
      <c r="I5" s="13">
        <v>26477200</v>
      </c>
      <c r="J5" s="14" t="s">
        <v>27</v>
      </c>
      <c r="K5" s="15" t="s">
        <v>27</v>
      </c>
      <c r="L5" s="16">
        <v>14.34</v>
      </c>
      <c r="M5" s="17" t="s">
        <v>28</v>
      </c>
      <c r="N5" s="17">
        <v>14</v>
      </c>
      <c r="O5" s="17" t="s">
        <v>30</v>
      </c>
      <c r="P5" s="17" t="s">
        <v>31</v>
      </c>
    </row>
    <row r="6" spans="1:17" ht="74.5" customHeight="1" x14ac:dyDescent="0.35">
      <c r="A6" s="11" t="s">
        <v>46</v>
      </c>
      <c r="B6" s="17" t="s">
        <v>40</v>
      </c>
      <c r="C6" s="17" t="s">
        <v>21</v>
      </c>
      <c r="D6" s="12" t="s">
        <v>47</v>
      </c>
      <c r="E6" s="12" t="s">
        <v>48</v>
      </c>
      <c r="F6" s="12" t="s">
        <v>42</v>
      </c>
      <c r="G6" s="12" t="s">
        <v>49</v>
      </c>
      <c r="H6" s="17" t="s">
        <v>45</v>
      </c>
      <c r="I6" s="13">
        <v>4279600</v>
      </c>
      <c r="J6" s="14" t="s">
        <v>27</v>
      </c>
      <c r="K6" s="15" t="s">
        <v>27</v>
      </c>
      <c r="L6" s="16">
        <v>11.99</v>
      </c>
      <c r="M6" s="17" t="s">
        <v>28</v>
      </c>
      <c r="N6" s="17">
        <v>14</v>
      </c>
      <c r="O6" s="17" t="s">
        <v>30</v>
      </c>
      <c r="P6" s="17" t="s">
        <v>31</v>
      </c>
    </row>
    <row r="7" spans="1:17" ht="58" x14ac:dyDescent="0.35">
      <c r="A7" s="11" t="s">
        <v>50</v>
      </c>
      <c r="B7" s="17" t="s">
        <v>40</v>
      </c>
      <c r="C7" s="17" t="s">
        <v>21</v>
      </c>
      <c r="D7" s="12" t="s">
        <v>51</v>
      </c>
      <c r="E7" s="12" t="s">
        <v>52</v>
      </c>
      <c r="F7" s="12" t="s">
        <v>23</v>
      </c>
      <c r="G7" s="12" t="s">
        <v>53</v>
      </c>
      <c r="H7" s="17" t="s">
        <v>54</v>
      </c>
      <c r="I7" s="13">
        <v>1686800</v>
      </c>
      <c r="J7" s="14" t="s">
        <v>27</v>
      </c>
      <c r="K7" s="15" t="s">
        <v>27</v>
      </c>
      <c r="L7" s="16">
        <v>8.18</v>
      </c>
      <c r="M7" s="17" t="s">
        <v>28</v>
      </c>
      <c r="N7" s="17">
        <v>14</v>
      </c>
      <c r="O7" s="17" t="s">
        <v>30</v>
      </c>
      <c r="P7" s="17" t="s">
        <v>31</v>
      </c>
    </row>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BC7B-C389-4C61-9F63-76DFCF044074}">
  <dimension ref="A1:R16"/>
  <sheetViews>
    <sheetView zoomScale="59" zoomScaleNormal="59" workbookViewId="0">
      <selection activeCell="A5" sqref="A5:M5"/>
    </sheetView>
  </sheetViews>
  <sheetFormatPr defaultRowHeight="14.5" x14ac:dyDescent="0.35"/>
  <cols>
    <col min="1" max="1" width="10.08984375" customWidth="1"/>
    <col min="2" max="2" width="10.36328125" customWidth="1"/>
    <col min="4" max="4" width="14.26953125" customWidth="1"/>
    <col min="5" max="5" width="16.90625" customWidth="1"/>
    <col min="6" max="6" width="18.26953125" customWidth="1"/>
    <col min="7" max="7" width="18.6328125" customWidth="1"/>
    <col min="8" max="8" width="26.90625" customWidth="1"/>
    <col min="9" max="9" width="20.6328125" customWidth="1"/>
    <col min="10" max="10" width="13.54296875" customWidth="1"/>
    <col min="11" max="11" width="16.90625" customWidth="1"/>
    <col min="12" max="12" width="19.1796875" customWidth="1"/>
    <col min="13" max="13" width="20.1796875" customWidth="1"/>
    <col min="14" max="14" width="12.08984375" customWidth="1"/>
    <col min="15" max="15" width="12.1796875" customWidth="1"/>
    <col min="16" max="16" width="8.6328125" customWidth="1"/>
    <col min="17" max="17" width="10.7265625" customWidth="1"/>
    <col min="18" max="18" width="45.54296875" customWidth="1"/>
  </cols>
  <sheetData>
    <row r="1" spans="1:18" ht="48.5" customHeight="1" x14ac:dyDescent="0.35">
      <c r="A1" s="1" t="s">
        <v>0</v>
      </c>
      <c r="B1" s="1" t="s">
        <v>1</v>
      </c>
      <c r="C1" s="1" t="s">
        <v>2</v>
      </c>
      <c r="D1" s="1" t="s">
        <v>3</v>
      </c>
      <c r="E1" s="1" t="s">
        <v>4</v>
      </c>
      <c r="F1" s="1" t="s">
        <v>5</v>
      </c>
      <c r="G1" s="1" t="s">
        <v>6</v>
      </c>
      <c r="H1" s="1" t="s">
        <v>7</v>
      </c>
      <c r="I1" s="1" t="s">
        <v>8</v>
      </c>
      <c r="J1" s="2" t="s">
        <v>9</v>
      </c>
      <c r="K1" s="3" t="s">
        <v>10</v>
      </c>
      <c r="L1" s="4" t="s">
        <v>11</v>
      </c>
      <c r="M1" s="5" t="s">
        <v>12</v>
      </c>
      <c r="N1" s="1" t="s">
        <v>13</v>
      </c>
      <c r="O1" s="1" t="s">
        <v>14</v>
      </c>
      <c r="P1" s="1" t="s">
        <v>15</v>
      </c>
      <c r="Q1" s="6" t="s">
        <v>16</v>
      </c>
      <c r="R1" s="1" t="s">
        <v>17</v>
      </c>
    </row>
    <row r="2" spans="1:18" ht="37.5" x14ac:dyDescent="0.35">
      <c r="A2" s="7" t="s">
        <v>58</v>
      </c>
      <c r="B2" s="7" t="s">
        <v>19</v>
      </c>
      <c r="C2" s="7" t="s">
        <v>20</v>
      </c>
      <c r="D2" s="7" t="s">
        <v>21</v>
      </c>
      <c r="E2" s="8" t="s">
        <v>59</v>
      </c>
      <c r="F2" s="8" t="s">
        <v>60</v>
      </c>
      <c r="G2" s="8" t="s">
        <v>61</v>
      </c>
      <c r="H2" s="8" t="s">
        <v>62</v>
      </c>
      <c r="I2" s="7" t="s">
        <v>63</v>
      </c>
      <c r="J2" s="9">
        <v>15400000</v>
      </c>
      <c r="K2" s="3" t="s">
        <v>27</v>
      </c>
      <c r="L2" s="4" t="s">
        <v>27</v>
      </c>
      <c r="M2" s="5">
        <v>13.924499999999998</v>
      </c>
      <c r="N2" s="7" t="s">
        <v>28</v>
      </c>
      <c r="O2" s="7" t="s">
        <v>56</v>
      </c>
      <c r="P2" s="7" t="s">
        <v>30</v>
      </c>
      <c r="Q2" s="7" t="s">
        <v>57</v>
      </c>
      <c r="R2" s="10" t="s">
        <v>64</v>
      </c>
    </row>
    <row r="3" spans="1:18" ht="75" x14ac:dyDescent="0.35">
      <c r="A3" s="7" t="s">
        <v>65</v>
      </c>
      <c r="B3" s="7" t="s">
        <v>19</v>
      </c>
      <c r="C3" s="7" t="s">
        <v>20</v>
      </c>
      <c r="D3" s="7" t="s">
        <v>34</v>
      </c>
      <c r="E3" s="8" t="s">
        <v>66</v>
      </c>
      <c r="F3" s="8" t="s">
        <v>23</v>
      </c>
      <c r="G3" s="8" t="s">
        <v>67</v>
      </c>
      <c r="H3" s="8" t="s">
        <v>68</v>
      </c>
      <c r="I3" s="7" t="s">
        <v>69</v>
      </c>
      <c r="J3" s="9">
        <v>232750000</v>
      </c>
      <c r="K3" s="3">
        <v>75.762</v>
      </c>
      <c r="L3" s="4">
        <v>51.094500000000004</v>
      </c>
      <c r="M3" s="5">
        <v>32.726500000000001</v>
      </c>
      <c r="N3" s="7" t="s">
        <v>70</v>
      </c>
      <c r="O3" s="7" t="s">
        <v>71</v>
      </c>
      <c r="P3" s="7" t="s">
        <v>72</v>
      </c>
      <c r="Q3" s="7" t="s">
        <v>73</v>
      </c>
      <c r="R3" s="10" t="s">
        <v>74</v>
      </c>
    </row>
    <row r="4" spans="1:18" ht="37.5" x14ac:dyDescent="0.35">
      <c r="A4" s="7" t="s">
        <v>75</v>
      </c>
      <c r="B4" s="7" t="s">
        <v>19</v>
      </c>
      <c r="C4" s="7" t="s">
        <v>20</v>
      </c>
      <c r="D4" s="7" t="s">
        <v>76</v>
      </c>
      <c r="E4" s="8" t="s">
        <v>77</v>
      </c>
      <c r="F4" s="8" t="s">
        <v>78</v>
      </c>
      <c r="G4" s="8" t="s">
        <v>27</v>
      </c>
      <c r="H4" s="8" t="s">
        <v>79</v>
      </c>
      <c r="I4" s="7" t="s">
        <v>80</v>
      </c>
      <c r="J4" s="9">
        <v>3500000</v>
      </c>
      <c r="K4" s="3" t="s">
        <v>27</v>
      </c>
      <c r="L4" s="4">
        <v>39.713000000000001</v>
      </c>
      <c r="M4" s="5">
        <v>28.734000000000002</v>
      </c>
      <c r="N4" s="7" t="s">
        <v>28</v>
      </c>
      <c r="O4" s="7" t="s">
        <v>56</v>
      </c>
      <c r="P4" s="7" t="s">
        <v>30</v>
      </c>
      <c r="Q4" s="7" t="s">
        <v>57</v>
      </c>
      <c r="R4" s="10" t="s">
        <v>81</v>
      </c>
    </row>
    <row r="5" spans="1:18" ht="37.5" x14ac:dyDescent="0.35">
      <c r="A5" s="7" t="s">
        <v>82</v>
      </c>
      <c r="B5" s="7" t="s">
        <v>19</v>
      </c>
      <c r="C5" s="7" t="s">
        <v>83</v>
      </c>
      <c r="D5" s="7" t="s">
        <v>34</v>
      </c>
      <c r="E5" s="8" t="s">
        <v>84</v>
      </c>
      <c r="F5" s="8" t="s">
        <v>85</v>
      </c>
      <c r="G5" s="8" t="s">
        <v>27</v>
      </c>
      <c r="H5" s="8" t="s">
        <v>86</v>
      </c>
      <c r="I5" s="7" t="s">
        <v>80</v>
      </c>
      <c r="J5" s="9">
        <v>5900000</v>
      </c>
      <c r="K5" s="3">
        <v>44.904000000000003</v>
      </c>
      <c r="L5" s="4">
        <v>33.602000000000004</v>
      </c>
      <c r="M5" s="5">
        <v>23.742000000000001</v>
      </c>
      <c r="N5" s="7" t="s">
        <v>28</v>
      </c>
      <c r="O5" s="7" t="s">
        <v>56</v>
      </c>
      <c r="P5" s="7" t="s">
        <v>30</v>
      </c>
      <c r="Q5" s="7" t="s">
        <v>57</v>
      </c>
      <c r="R5" s="10" t="s">
        <v>87</v>
      </c>
    </row>
    <row r="6" spans="1:18" ht="62.5" x14ac:dyDescent="0.35">
      <c r="A6" s="7" t="s">
        <v>88</v>
      </c>
      <c r="B6" s="7" t="s">
        <v>19</v>
      </c>
      <c r="C6" s="7" t="s">
        <v>20</v>
      </c>
      <c r="D6" s="7" t="s">
        <v>76</v>
      </c>
      <c r="E6" s="8" t="s">
        <v>89</v>
      </c>
      <c r="F6" s="8" t="s">
        <v>66</v>
      </c>
      <c r="G6" s="8" t="s">
        <v>55</v>
      </c>
      <c r="H6" s="8" t="s">
        <v>90</v>
      </c>
      <c r="I6" s="7" t="s">
        <v>63</v>
      </c>
      <c r="J6" s="9">
        <v>23300000</v>
      </c>
      <c r="K6" s="3" t="s">
        <v>27</v>
      </c>
      <c r="L6" s="4">
        <v>28.073499999999996</v>
      </c>
      <c r="M6" s="5">
        <v>18.525500000000001</v>
      </c>
      <c r="N6" s="7" t="s">
        <v>28</v>
      </c>
      <c r="O6" s="7" t="s">
        <v>56</v>
      </c>
      <c r="P6" s="7" t="s">
        <v>30</v>
      </c>
      <c r="Q6" s="7" t="s">
        <v>57</v>
      </c>
      <c r="R6" s="10" t="s">
        <v>91</v>
      </c>
    </row>
    <row r="7" spans="1:18" ht="50" x14ac:dyDescent="0.35">
      <c r="A7" s="7" t="s">
        <v>92</v>
      </c>
      <c r="B7" s="7" t="s">
        <v>19</v>
      </c>
      <c r="C7" s="7" t="s">
        <v>93</v>
      </c>
      <c r="D7" s="7" t="s">
        <v>34</v>
      </c>
      <c r="E7" s="8" t="s">
        <v>84</v>
      </c>
      <c r="F7" s="8" t="s">
        <v>94</v>
      </c>
      <c r="G7" s="8" t="s">
        <v>95</v>
      </c>
      <c r="H7" s="8" t="s">
        <v>96</v>
      </c>
      <c r="I7" s="7" t="s">
        <v>97</v>
      </c>
      <c r="J7" s="9">
        <v>140600000</v>
      </c>
      <c r="K7" s="3">
        <v>35.093499999999999</v>
      </c>
      <c r="L7" s="4">
        <v>20.97</v>
      </c>
      <c r="M7" s="5">
        <v>12.3705</v>
      </c>
      <c r="N7" s="7" t="s">
        <v>28</v>
      </c>
      <c r="O7" s="7" t="s">
        <v>56</v>
      </c>
      <c r="P7" s="7" t="s">
        <v>30</v>
      </c>
      <c r="Q7" s="7" t="s">
        <v>57</v>
      </c>
      <c r="R7" s="10" t="s">
        <v>98</v>
      </c>
    </row>
    <row r="8" spans="1:18" ht="37.5" x14ac:dyDescent="0.35">
      <c r="A8" s="7" t="s">
        <v>99</v>
      </c>
      <c r="B8" s="7" t="s">
        <v>19</v>
      </c>
      <c r="C8" s="7" t="s">
        <v>100</v>
      </c>
      <c r="D8" s="7" t="s">
        <v>76</v>
      </c>
      <c r="E8" s="8" t="s">
        <v>101</v>
      </c>
      <c r="F8" s="8" t="s">
        <v>102</v>
      </c>
      <c r="G8" s="8" t="s">
        <v>27</v>
      </c>
      <c r="H8" s="8" t="s">
        <v>103</v>
      </c>
      <c r="I8" s="7" t="s">
        <v>104</v>
      </c>
      <c r="J8" s="9">
        <v>12700000</v>
      </c>
      <c r="K8" s="3" t="s">
        <v>27</v>
      </c>
      <c r="L8" s="4">
        <v>18.664000000000001</v>
      </c>
      <c r="M8" s="5">
        <v>13.128000000000002</v>
      </c>
      <c r="N8" s="7" t="s">
        <v>28</v>
      </c>
      <c r="O8" s="7" t="s">
        <v>56</v>
      </c>
      <c r="P8" s="7" t="s">
        <v>30</v>
      </c>
      <c r="Q8" s="7" t="s">
        <v>57</v>
      </c>
      <c r="R8" s="10" t="s">
        <v>105</v>
      </c>
    </row>
    <row r="9" spans="1:18" ht="116" x14ac:dyDescent="0.35">
      <c r="A9" s="11" t="s">
        <v>106</v>
      </c>
      <c r="B9" s="11" t="s">
        <v>107</v>
      </c>
      <c r="C9" s="11" t="s">
        <v>20</v>
      </c>
      <c r="D9" s="18" t="s">
        <v>21</v>
      </c>
      <c r="E9" s="18" t="s">
        <v>108</v>
      </c>
      <c r="F9" s="18" t="s">
        <v>109</v>
      </c>
      <c r="G9" s="11" t="s">
        <v>27</v>
      </c>
      <c r="H9" s="18" t="s">
        <v>110</v>
      </c>
      <c r="I9" s="18" t="s">
        <v>111</v>
      </c>
      <c r="J9" s="19">
        <v>7622000</v>
      </c>
      <c r="K9" s="20" t="s">
        <v>27</v>
      </c>
      <c r="L9" s="21" t="s">
        <v>27</v>
      </c>
      <c r="M9" s="22">
        <v>25.89</v>
      </c>
      <c r="N9" s="23" t="s">
        <v>28</v>
      </c>
      <c r="O9" s="23" t="s">
        <v>56</v>
      </c>
      <c r="P9" s="24" t="s">
        <v>30</v>
      </c>
      <c r="Q9" s="24" t="s">
        <v>57</v>
      </c>
    </row>
    <row r="10" spans="1:18" ht="101.5" x14ac:dyDescent="0.35">
      <c r="A10" s="11" t="s">
        <v>112</v>
      </c>
      <c r="B10" s="11" t="s">
        <v>107</v>
      </c>
      <c r="C10" s="11" t="s">
        <v>113</v>
      </c>
      <c r="D10" s="18" t="s">
        <v>21</v>
      </c>
      <c r="E10" s="18" t="s">
        <v>114</v>
      </c>
      <c r="F10" s="18" t="s">
        <v>115</v>
      </c>
      <c r="G10" s="11" t="s">
        <v>27</v>
      </c>
      <c r="H10" s="18" t="s">
        <v>116</v>
      </c>
      <c r="I10" s="18" t="s">
        <v>117</v>
      </c>
      <c r="J10" s="19">
        <v>11130000</v>
      </c>
      <c r="K10" s="20" t="s">
        <v>27</v>
      </c>
      <c r="L10" s="21" t="s">
        <v>27</v>
      </c>
      <c r="M10" s="22">
        <v>34.79</v>
      </c>
      <c r="N10" s="23" t="s">
        <v>28</v>
      </c>
      <c r="O10" s="23" t="s">
        <v>56</v>
      </c>
      <c r="P10" s="24" t="s">
        <v>30</v>
      </c>
      <c r="Q10" s="24" t="s">
        <v>57</v>
      </c>
    </row>
    <row r="11" spans="1:18" ht="72.5" x14ac:dyDescent="0.35">
      <c r="A11" s="11" t="s">
        <v>118</v>
      </c>
      <c r="B11" s="12" t="s">
        <v>40</v>
      </c>
      <c r="C11" s="12" t="s">
        <v>20</v>
      </c>
      <c r="D11" s="12" t="s">
        <v>21</v>
      </c>
      <c r="E11" s="12" t="s">
        <v>119</v>
      </c>
      <c r="F11" s="12" t="s">
        <v>120</v>
      </c>
      <c r="G11" s="12" t="s">
        <v>121</v>
      </c>
      <c r="H11" s="12" t="s">
        <v>122</v>
      </c>
      <c r="I11" s="12" t="s">
        <v>54</v>
      </c>
      <c r="J11" s="13">
        <v>10690400</v>
      </c>
      <c r="K11" s="14" t="s">
        <v>27</v>
      </c>
      <c r="L11" s="15" t="s">
        <v>27</v>
      </c>
      <c r="M11" s="16">
        <v>31.09</v>
      </c>
      <c r="N11" s="17" t="s">
        <v>28</v>
      </c>
      <c r="O11" s="12" t="s">
        <v>123</v>
      </c>
      <c r="P11" s="12" t="s">
        <v>30</v>
      </c>
      <c r="Q11" s="12" t="s">
        <v>57</v>
      </c>
    </row>
    <row r="12" spans="1:18" ht="58" x14ac:dyDescent="0.35">
      <c r="A12" s="11" t="s">
        <v>125</v>
      </c>
      <c r="B12" s="12" t="s">
        <v>40</v>
      </c>
      <c r="C12" s="12" t="s">
        <v>20</v>
      </c>
      <c r="D12" s="12" t="s">
        <v>21</v>
      </c>
      <c r="E12" s="12" t="s">
        <v>126</v>
      </c>
      <c r="F12" s="12" t="s">
        <v>127</v>
      </c>
      <c r="G12" s="12" t="s">
        <v>128</v>
      </c>
      <c r="H12" s="12" t="s">
        <v>129</v>
      </c>
      <c r="I12" s="12" t="s">
        <v>45</v>
      </c>
      <c r="J12" s="13">
        <v>14167000</v>
      </c>
      <c r="K12" s="14" t="s">
        <v>27</v>
      </c>
      <c r="L12" s="15" t="s">
        <v>27</v>
      </c>
      <c r="M12" s="16">
        <v>30.61</v>
      </c>
      <c r="N12" s="17" t="s">
        <v>28</v>
      </c>
      <c r="O12" s="12" t="s">
        <v>123</v>
      </c>
      <c r="P12" s="12" t="s">
        <v>30</v>
      </c>
      <c r="Q12" s="12" t="s">
        <v>57</v>
      </c>
    </row>
    <row r="13" spans="1:18" ht="43.5" x14ac:dyDescent="0.35">
      <c r="A13" s="11" t="s">
        <v>136</v>
      </c>
      <c r="B13" s="12" t="s">
        <v>40</v>
      </c>
      <c r="C13" s="12" t="s">
        <v>20</v>
      </c>
      <c r="D13" s="12" t="s">
        <v>21</v>
      </c>
      <c r="E13" s="12" t="s">
        <v>137</v>
      </c>
      <c r="F13" s="12" t="s">
        <v>138</v>
      </c>
      <c r="G13" s="12" t="s">
        <v>139</v>
      </c>
      <c r="H13" s="12" t="s">
        <v>140</v>
      </c>
      <c r="I13" s="12" t="s">
        <v>54</v>
      </c>
      <c r="J13" s="13">
        <v>79200</v>
      </c>
      <c r="K13" s="14" t="s">
        <v>27</v>
      </c>
      <c r="L13" s="15" t="s">
        <v>27</v>
      </c>
      <c r="M13" s="16">
        <v>21.02</v>
      </c>
      <c r="N13" s="17" t="s">
        <v>28</v>
      </c>
      <c r="O13" s="12" t="s">
        <v>123</v>
      </c>
      <c r="P13" s="12" t="s">
        <v>30</v>
      </c>
      <c r="Q13" s="12" t="s">
        <v>57</v>
      </c>
    </row>
    <row r="14" spans="1:18" ht="43.5" x14ac:dyDescent="0.35">
      <c r="A14" s="11" t="s">
        <v>146</v>
      </c>
      <c r="B14" s="12" t="s">
        <v>40</v>
      </c>
      <c r="C14" s="12" t="s">
        <v>20</v>
      </c>
      <c r="D14" s="12" t="s">
        <v>21</v>
      </c>
      <c r="E14" s="12" t="s">
        <v>147</v>
      </c>
      <c r="F14" s="12" t="s">
        <v>148</v>
      </c>
      <c r="G14" s="12" t="s">
        <v>149</v>
      </c>
      <c r="H14" s="12" t="s">
        <v>124</v>
      </c>
      <c r="I14" s="12" t="s">
        <v>54</v>
      </c>
      <c r="J14" s="13">
        <v>2401600</v>
      </c>
      <c r="K14" s="14" t="s">
        <v>27</v>
      </c>
      <c r="L14" s="15" t="s">
        <v>27</v>
      </c>
      <c r="M14" s="16">
        <v>20.12</v>
      </c>
      <c r="N14" s="17" t="s">
        <v>28</v>
      </c>
      <c r="O14" s="12" t="s">
        <v>123</v>
      </c>
      <c r="P14" s="12" t="s">
        <v>30</v>
      </c>
      <c r="Q14" s="12" t="s">
        <v>57</v>
      </c>
    </row>
    <row r="15" spans="1:18" ht="159.5" x14ac:dyDescent="0.35">
      <c r="A15" s="11" t="s">
        <v>150</v>
      </c>
      <c r="B15" s="12" t="s">
        <v>40</v>
      </c>
      <c r="C15" s="12" t="s">
        <v>20</v>
      </c>
      <c r="D15" s="12" t="s">
        <v>21</v>
      </c>
      <c r="E15" s="12" t="s">
        <v>151</v>
      </c>
      <c r="F15" s="12" t="s">
        <v>152</v>
      </c>
      <c r="G15" s="12" t="s">
        <v>153</v>
      </c>
      <c r="H15" s="12" t="s">
        <v>154</v>
      </c>
      <c r="I15" s="12" t="s">
        <v>54</v>
      </c>
      <c r="J15" s="13">
        <v>812800</v>
      </c>
      <c r="K15" s="14" t="s">
        <v>27</v>
      </c>
      <c r="L15" s="15" t="s">
        <v>27</v>
      </c>
      <c r="M15" s="16">
        <v>15.86</v>
      </c>
      <c r="N15" s="17" t="s">
        <v>28</v>
      </c>
      <c r="O15" s="12" t="s">
        <v>123</v>
      </c>
      <c r="P15" s="12" t="s">
        <v>30</v>
      </c>
      <c r="Q15" s="12" t="s">
        <v>57</v>
      </c>
    </row>
    <row r="16" spans="1:18" ht="58" x14ac:dyDescent="0.35">
      <c r="A16" s="11" t="s">
        <v>160</v>
      </c>
      <c r="B16" s="12" t="s">
        <v>40</v>
      </c>
      <c r="C16" s="12" t="s">
        <v>20</v>
      </c>
      <c r="D16" s="12" t="s">
        <v>21</v>
      </c>
      <c r="E16" s="12" t="s">
        <v>161</v>
      </c>
      <c r="F16" s="12" t="s">
        <v>120</v>
      </c>
      <c r="G16" s="12" t="s">
        <v>162</v>
      </c>
      <c r="H16" s="12" t="s">
        <v>163</v>
      </c>
      <c r="I16" s="12" t="s">
        <v>54</v>
      </c>
      <c r="J16" s="13">
        <v>942000</v>
      </c>
      <c r="K16" s="14" t="s">
        <v>27</v>
      </c>
      <c r="L16" s="15" t="s">
        <v>27</v>
      </c>
      <c r="M16" s="16">
        <v>13.34</v>
      </c>
      <c r="N16" s="17" t="s">
        <v>28</v>
      </c>
      <c r="O16" s="12" t="s">
        <v>123</v>
      </c>
      <c r="P16" s="12" t="s">
        <v>30</v>
      </c>
      <c r="Q16" s="12" t="s">
        <v>57</v>
      </c>
    </row>
  </sheetData>
  <pageMargins left="0.7" right="0.7" top="0.75" bottom="0.75" header="0.3" footer="0.3"/>
  <pageSetup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7342A-2E96-4069-A3C1-F06E623FCA89}">
  <dimension ref="A1:R14"/>
  <sheetViews>
    <sheetView zoomScale="58" workbookViewId="0">
      <selection activeCell="A2" sqref="A2:M9"/>
    </sheetView>
  </sheetViews>
  <sheetFormatPr defaultRowHeight="14.5" x14ac:dyDescent="0.35"/>
  <cols>
    <col min="1" max="1" width="8.7265625" style="29"/>
    <col min="2" max="2" width="12.54296875" style="29" customWidth="1"/>
    <col min="3" max="4" width="8.7265625" style="29"/>
    <col min="5" max="5" width="16.08984375" style="29" customWidth="1"/>
    <col min="6" max="6" width="17.26953125" style="29" customWidth="1"/>
    <col min="7" max="7" width="8.7265625" style="29"/>
    <col min="8" max="8" width="40.08984375" customWidth="1"/>
    <col min="9" max="9" width="17.90625" customWidth="1"/>
    <col min="10" max="10" width="13.7265625" customWidth="1"/>
    <col min="11" max="11" width="12.26953125" customWidth="1"/>
    <col min="12" max="12" width="11.90625" customWidth="1"/>
    <col min="13" max="13" width="12.26953125" customWidth="1"/>
    <col min="14" max="14" width="11.26953125" customWidth="1"/>
    <col min="15" max="15" width="10.453125" customWidth="1"/>
    <col min="17" max="17" width="12.1796875" customWidth="1"/>
    <col min="18" max="18" width="44.54296875" customWidth="1"/>
  </cols>
  <sheetData>
    <row r="1" spans="1:18" ht="66.5" customHeight="1" x14ac:dyDescent="0.35">
      <c r="A1" s="1" t="s">
        <v>0</v>
      </c>
      <c r="B1" s="1" t="s">
        <v>1</v>
      </c>
      <c r="C1" s="1" t="s">
        <v>2</v>
      </c>
      <c r="D1" s="1" t="s">
        <v>3</v>
      </c>
      <c r="E1" s="1" t="s">
        <v>4</v>
      </c>
      <c r="F1" s="1" t="s">
        <v>5</v>
      </c>
      <c r="G1" s="1" t="s">
        <v>6</v>
      </c>
      <c r="H1" s="1" t="s">
        <v>7</v>
      </c>
      <c r="I1" s="1" t="s">
        <v>8</v>
      </c>
      <c r="J1" s="2" t="s">
        <v>9</v>
      </c>
      <c r="K1" s="3" t="s">
        <v>10</v>
      </c>
      <c r="L1" s="4" t="s">
        <v>11</v>
      </c>
      <c r="M1" s="5" t="s">
        <v>12</v>
      </c>
      <c r="N1" s="1" t="s">
        <v>13</v>
      </c>
      <c r="O1" s="1" t="s">
        <v>14</v>
      </c>
      <c r="P1" s="1" t="s">
        <v>15</v>
      </c>
      <c r="Q1" s="6" t="s">
        <v>16</v>
      </c>
      <c r="R1" s="1" t="s">
        <v>17</v>
      </c>
    </row>
    <row r="2" spans="1:18" ht="62.5" x14ac:dyDescent="0.35">
      <c r="A2" s="7" t="s">
        <v>164</v>
      </c>
      <c r="B2" s="7" t="s">
        <v>19</v>
      </c>
      <c r="C2" s="7" t="s">
        <v>20</v>
      </c>
      <c r="D2" s="7" t="s">
        <v>21</v>
      </c>
      <c r="E2" s="7" t="s">
        <v>165</v>
      </c>
      <c r="F2" s="7" t="s">
        <v>84</v>
      </c>
      <c r="G2" s="7" t="s">
        <v>166</v>
      </c>
      <c r="H2" s="8" t="s">
        <v>167</v>
      </c>
      <c r="I2" s="7" t="s">
        <v>168</v>
      </c>
      <c r="J2" s="9">
        <v>13500000</v>
      </c>
      <c r="K2" s="3" t="s">
        <v>27</v>
      </c>
      <c r="L2" s="4" t="s">
        <v>27</v>
      </c>
      <c r="M2" s="5">
        <v>20.238999999999997</v>
      </c>
      <c r="N2" s="7" t="s">
        <v>28</v>
      </c>
      <c r="O2" s="7" t="s">
        <v>56</v>
      </c>
      <c r="P2" s="7" t="s">
        <v>30</v>
      </c>
      <c r="Q2" s="7" t="s">
        <v>135</v>
      </c>
      <c r="R2" s="8" t="s">
        <v>169</v>
      </c>
    </row>
    <row r="3" spans="1:18" ht="62.5" x14ac:dyDescent="0.35">
      <c r="A3" s="7" t="s">
        <v>170</v>
      </c>
      <c r="B3" s="7" t="s">
        <v>19</v>
      </c>
      <c r="C3" s="7" t="s">
        <v>20</v>
      </c>
      <c r="D3" s="7" t="s">
        <v>21</v>
      </c>
      <c r="E3" s="7" t="s">
        <v>133</v>
      </c>
      <c r="F3" s="7" t="s">
        <v>171</v>
      </c>
      <c r="G3" s="7" t="s">
        <v>27</v>
      </c>
      <c r="H3" s="8" t="s">
        <v>172</v>
      </c>
      <c r="I3" s="7" t="s">
        <v>173</v>
      </c>
      <c r="J3" s="9">
        <v>7900000</v>
      </c>
      <c r="K3" s="3" t="s">
        <v>27</v>
      </c>
      <c r="L3" s="4" t="s">
        <v>27</v>
      </c>
      <c r="M3" s="5">
        <v>11.9215</v>
      </c>
      <c r="N3" s="7" t="s">
        <v>28</v>
      </c>
      <c r="O3" s="7" t="s">
        <v>56</v>
      </c>
      <c r="P3" s="7" t="s">
        <v>30</v>
      </c>
      <c r="Q3" s="7" t="s">
        <v>135</v>
      </c>
      <c r="R3" s="8" t="s">
        <v>174</v>
      </c>
    </row>
    <row r="4" spans="1:18" ht="75" x14ac:dyDescent="0.35">
      <c r="A4" s="7" t="s">
        <v>175</v>
      </c>
      <c r="B4" s="7" t="s">
        <v>19</v>
      </c>
      <c r="C4" s="7" t="s">
        <v>20</v>
      </c>
      <c r="D4" s="7" t="s">
        <v>76</v>
      </c>
      <c r="E4" s="7" t="s">
        <v>176</v>
      </c>
      <c r="F4" s="7" t="s">
        <v>177</v>
      </c>
      <c r="G4" s="7" t="s">
        <v>178</v>
      </c>
      <c r="H4" s="8" t="s">
        <v>179</v>
      </c>
      <c r="I4" s="7" t="s">
        <v>180</v>
      </c>
      <c r="J4" s="9">
        <v>6500000</v>
      </c>
      <c r="K4" s="3" t="s">
        <v>27</v>
      </c>
      <c r="L4" s="4">
        <v>44.197000000000003</v>
      </c>
      <c r="M4" s="5">
        <v>30.480499999999999</v>
      </c>
      <c r="N4" s="7" t="s">
        <v>28</v>
      </c>
      <c r="O4" s="7" t="s">
        <v>56</v>
      </c>
      <c r="P4" s="7" t="s">
        <v>30</v>
      </c>
      <c r="Q4" s="7" t="s">
        <v>135</v>
      </c>
      <c r="R4" s="8" t="s">
        <v>181</v>
      </c>
    </row>
    <row r="5" spans="1:18" ht="50" x14ac:dyDescent="0.35">
      <c r="A5" s="7" t="s">
        <v>182</v>
      </c>
      <c r="B5" s="7" t="s">
        <v>19</v>
      </c>
      <c r="C5" s="7" t="s">
        <v>20</v>
      </c>
      <c r="D5" s="7" t="s">
        <v>76</v>
      </c>
      <c r="E5" s="7" t="s">
        <v>183</v>
      </c>
      <c r="F5" s="7" t="s">
        <v>184</v>
      </c>
      <c r="G5" s="7" t="s">
        <v>185</v>
      </c>
      <c r="H5" s="8" t="s">
        <v>186</v>
      </c>
      <c r="I5" s="7" t="s">
        <v>63</v>
      </c>
      <c r="J5" s="9">
        <v>41500000</v>
      </c>
      <c r="K5" s="3" t="s">
        <v>27</v>
      </c>
      <c r="L5" s="4">
        <v>41.309499999999993</v>
      </c>
      <c r="M5" s="5">
        <v>33.068499999999993</v>
      </c>
      <c r="N5" s="7" t="s">
        <v>28</v>
      </c>
      <c r="O5" s="7" t="s">
        <v>56</v>
      </c>
      <c r="P5" s="7" t="s">
        <v>30</v>
      </c>
      <c r="Q5" s="7" t="s">
        <v>135</v>
      </c>
      <c r="R5" s="8" t="s">
        <v>187</v>
      </c>
    </row>
    <row r="6" spans="1:18" ht="50" x14ac:dyDescent="0.35">
      <c r="A6" s="7" t="s">
        <v>188</v>
      </c>
      <c r="B6" s="7" t="s">
        <v>19</v>
      </c>
      <c r="C6" s="7" t="s">
        <v>20</v>
      </c>
      <c r="D6" s="7" t="s">
        <v>76</v>
      </c>
      <c r="E6" s="7" t="s">
        <v>189</v>
      </c>
      <c r="F6" s="7" t="s">
        <v>190</v>
      </c>
      <c r="G6" s="7" t="s">
        <v>27</v>
      </c>
      <c r="H6" s="8" t="s">
        <v>191</v>
      </c>
      <c r="I6" s="7" t="s">
        <v>80</v>
      </c>
      <c r="J6" s="9">
        <v>5800000</v>
      </c>
      <c r="K6" s="3" t="s">
        <v>27</v>
      </c>
      <c r="L6" s="4">
        <v>39.869</v>
      </c>
      <c r="M6" s="5">
        <v>29.4955</v>
      </c>
      <c r="N6" s="7" t="s">
        <v>28</v>
      </c>
      <c r="O6" s="7" t="s">
        <v>56</v>
      </c>
      <c r="P6" s="7" t="s">
        <v>30</v>
      </c>
      <c r="Q6" s="7" t="s">
        <v>135</v>
      </c>
      <c r="R6" s="8" t="s">
        <v>192</v>
      </c>
    </row>
    <row r="7" spans="1:18" ht="37.5" x14ac:dyDescent="0.35">
      <c r="A7" s="7" t="s">
        <v>193</v>
      </c>
      <c r="B7" s="7" t="s">
        <v>19</v>
      </c>
      <c r="C7" s="7" t="s">
        <v>20</v>
      </c>
      <c r="D7" s="7" t="s">
        <v>34</v>
      </c>
      <c r="E7" s="7" t="s">
        <v>84</v>
      </c>
      <c r="F7" s="7" t="s">
        <v>165</v>
      </c>
      <c r="G7" s="7" t="s">
        <v>27</v>
      </c>
      <c r="H7" s="8" t="s">
        <v>194</v>
      </c>
      <c r="I7" s="7" t="s">
        <v>80</v>
      </c>
      <c r="J7" s="9">
        <v>2800000</v>
      </c>
      <c r="K7" s="3">
        <v>54.387</v>
      </c>
      <c r="L7" s="4">
        <v>35.399000000000001</v>
      </c>
      <c r="M7" s="5">
        <v>23.461500000000001</v>
      </c>
      <c r="N7" s="7" t="s">
        <v>28</v>
      </c>
      <c r="O7" s="7" t="s">
        <v>56</v>
      </c>
      <c r="P7" s="7" t="s">
        <v>30</v>
      </c>
      <c r="Q7" s="7" t="s">
        <v>135</v>
      </c>
      <c r="R7" s="8" t="s">
        <v>195</v>
      </c>
    </row>
    <row r="8" spans="1:18" ht="50" x14ac:dyDescent="0.35">
      <c r="A8" s="7" t="s">
        <v>196</v>
      </c>
      <c r="B8" s="7" t="s">
        <v>19</v>
      </c>
      <c r="C8" s="7" t="s">
        <v>197</v>
      </c>
      <c r="D8" s="7" t="s">
        <v>34</v>
      </c>
      <c r="E8" s="7" t="s">
        <v>84</v>
      </c>
      <c r="F8" s="7" t="s">
        <v>198</v>
      </c>
      <c r="G8" s="7" t="s">
        <v>199</v>
      </c>
      <c r="H8" s="8" t="s">
        <v>96</v>
      </c>
      <c r="I8" s="7" t="s">
        <v>97</v>
      </c>
      <c r="J8" s="9">
        <v>243200000</v>
      </c>
      <c r="K8" s="3">
        <v>36.042499999999997</v>
      </c>
      <c r="L8" s="4">
        <v>20.592000000000002</v>
      </c>
      <c r="M8" s="5">
        <v>12.261000000000001</v>
      </c>
      <c r="N8" s="7" t="s">
        <v>28</v>
      </c>
      <c r="O8" s="7" t="s">
        <v>56</v>
      </c>
      <c r="P8" s="7" t="s">
        <v>30</v>
      </c>
      <c r="Q8" s="7" t="s">
        <v>135</v>
      </c>
      <c r="R8" s="8" t="s">
        <v>200</v>
      </c>
    </row>
    <row r="9" spans="1:18" ht="37.5" x14ac:dyDescent="0.35">
      <c r="A9" s="7" t="s">
        <v>201</v>
      </c>
      <c r="B9" s="7" t="s">
        <v>19</v>
      </c>
      <c r="C9" s="7" t="s">
        <v>202</v>
      </c>
      <c r="D9" s="7" t="s">
        <v>34</v>
      </c>
      <c r="E9" s="7" t="s">
        <v>84</v>
      </c>
      <c r="F9" s="7" t="s">
        <v>203</v>
      </c>
      <c r="G9" s="7" t="s">
        <v>204</v>
      </c>
      <c r="H9" s="8" t="s">
        <v>96</v>
      </c>
      <c r="I9" s="7" t="s">
        <v>97</v>
      </c>
      <c r="J9" s="9">
        <v>90400000</v>
      </c>
      <c r="K9" s="3">
        <v>28.828500000000002</v>
      </c>
      <c r="L9" s="4">
        <v>16.596</v>
      </c>
      <c r="M9" s="5">
        <v>12.1755</v>
      </c>
      <c r="N9" s="7" t="s">
        <v>28</v>
      </c>
      <c r="O9" s="7" t="s">
        <v>56</v>
      </c>
      <c r="P9" s="7" t="s">
        <v>30</v>
      </c>
      <c r="Q9" s="7" t="s">
        <v>135</v>
      </c>
      <c r="R9" s="8" t="s">
        <v>205</v>
      </c>
    </row>
    <row r="10" spans="1:18" ht="43.5" x14ac:dyDescent="0.35">
      <c r="A10" s="11" t="s">
        <v>130</v>
      </c>
      <c r="B10" s="17" t="s">
        <v>40</v>
      </c>
      <c r="C10" s="17" t="s">
        <v>20</v>
      </c>
      <c r="D10" s="17" t="s">
        <v>21</v>
      </c>
      <c r="E10" s="17" t="s">
        <v>131</v>
      </c>
      <c r="F10" s="17" t="s">
        <v>132</v>
      </c>
      <c r="G10" s="17" t="s">
        <v>133</v>
      </c>
      <c r="H10" s="12" t="s">
        <v>134</v>
      </c>
      <c r="I10" s="12" t="s">
        <v>54</v>
      </c>
      <c r="J10" s="13">
        <v>2746800</v>
      </c>
      <c r="K10" s="14" t="s">
        <v>27</v>
      </c>
      <c r="L10" s="15" t="s">
        <v>27</v>
      </c>
      <c r="M10" s="16">
        <v>25.75</v>
      </c>
      <c r="N10" s="17" t="s">
        <v>28</v>
      </c>
      <c r="O10" s="12" t="s">
        <v>123</v>
      </c>
      <c r="P10" s="12" t="s">
        <v>30</v>
      </c>
      <c r="Q10" s="12" t="s">
        <v>135</v>
      </c>
      <c r="R10" s="30"/>
    </row>
    <row r="11" spans="1:18" ht="58" x14ac:dyDescent="0.35">
      <c r="A11" s="11" t="s">
        <v>141</v>
      </c>
      <c r="B11" s="17" t="s">
        <v>40</v>
      </c>
      <c r="C11" s="17" t="s">
        <v>20</v>
      </c>
      <c r="D11" s="17" t="s">
        <v>21</v>
      </c>
      <c r="E11" s="17" t="s">
        <v>142</v>
      </c>
      <c r="F11" s="17" t="s">
        <v>143</v>
      </c>
      <c r="G11" s="17" t="s">
        <v>144</v>
      </c>
      <c r="H11" s="12" t="s">
        <v>145</v>
      </c>
      <c r="I11" s="12" t="s">
        <v>45</v>
      </c>
      <c r="J11" s="13">
        <v>10694000</v>
      </c>
      <c r="K11" s="14" t="s">
        <v>27</v>
      </c>
      <c r="L11" s="15" t="s">
        <v>27</v>
      </c>
      <c r="M11" s="16">
        <v>20.73</v>
      </c>
      <c r="N11" s="17" t="s">
        <v>28</v>
      </c>
      <c r="O11" s="12" t="s">
        <v>123</v>
      </c>
      <c r="P11" s="12" t="s">
        <v>30</v>
      </c>
      <c r="Q11" s="12" t="s">
        <v>135</v>
      </c>
      <c r="R11" s="30"/>
    </row>
    <row r="12" spans="1:18" ht="101.5" customHeight="1" x14ac:dyDescent="0.35">
      <c r="A12" s="11" t="s">
        <v>155</v>
      </c>
      <c r="B12" s="17" t="s">
        <v>40</v>
      </c>
      <c r="C12" s="17" t="s">
        <v>20</v>
      </c>
      <c r="D12" s="17" t="s">
        <v>21</v>
      </c>
      <c r="E12" s="17" t="s">
        <v>156</v>
      </c>
      <c r="F12" s="17" t="s">
        <v>157</v>
      </c>
      <c r="G12" s="17" t="s">
        <v>158</v>
      </c>
      <c r="H12" s="12" t="s">
        <v>159</v>
      </c>
      <c r="I12" s="12" t="s">
        <v>45</v>
      </c>
      <c r="J12" s="13">
        <v>3566400</v>
      </c>
      <c r="K12" s="14" t="s">
        <v>27</v>
      </c>
      <c r="L12" s="15" t="s">
        <v>27</v>
      </c>
      <c r="M12" s="16">
        <v>15.04</v>
      </c>
      <c r="N12" s="17" t="s">
        <v>28</v>
      </c>
      <c r="O12" s="12" t="s">
        <v>123</v>
      </c>
      <c r="P12" s="12" t="s">
        <v>30</v>
      </c>
      <c r="Q12" s="12" t="s">
        <v>135</v>
      </c>
      <c r="R12" s="30"/>
    </row>
    <row r="13" spans="1:18" ht="124" customHeight="1" x14ac:dyDescent="0.35">
      <c r="A13" s="11" t="s">
        <v>206</v>
      </c>
      <c r="B13" s="17" t="s">
        <v>40</v>
      </c>
      <c r="C13" s="17" t="s">
        <v>20</v>
      </c>
      <c r="D13" s="17" t="s">
        <v>21</v>
      </c>
      <c r="E13" s="17" t="s">
        <v>207</v>
      </c>
      <c r="F13" s="17" t="s">
        <v>208</v>
      </c>
      <c r="G13" s="17" t="s">
        <v>209</v>
      </c>
      <c r="H13" s="12" t="s">
        <v>210</v>
      </c>
      <c r="I13" s="12" t="s">
        <v>45</v>
      </c>
      <c r="J13" s="13">
        <v>17016400</v>
      </c>
      <c r="K13" s="14" t="s">
        <v>27</v>
      </c>
      <c r="L13" s="15" t="s">
        <v>27</v>
      </c>
      <c r="M13" s="16">
        <v>7.19</v>
      </c>
      <c r="N13" s="17" t="s">
        <v>28</v>
      </c>
      <c r="O13" s="12" t="s">
        <v>123</v>
      </c>
      <c r="P13" s="12" t="s">
        <v>30</v>
      </c>
      <c r="Q13" s="12" t="s">
        <v>135</v>
      </c>
      <c r="R13" s="30"/>
    </row>
    <row r="14" spans="1:18" ht="140.5" customHeight="1" x14ac:dyDescent="0.35">
      <c r="A14" s="25" t="s">
        <v>211</v>
      </c>
      <c r="B14" s="23" t="s">
        <v>212</v>
      </c>
      <c r="C14" s="23" t="s">
        <v>20</v>
      </c>
      <c r="D14" s="23" t="s">
        <v>76</v>
      </c>
      <c r="E14" s="23" t="s">
        <v>213</v>
      </c>
      <c r="F14" s="23" t="s">
        <v>214</v>
      </c>
      <c r="G14" s="25" t="s">
        <v>27</v>
      </c>
      <c r="H14" s="26" t="s">
        <v>215</v>
      </c>
      <c r="I14" s="26" t="s">
        <v>216</v>
      </c>
      <c r="J14" s="27">
        <v>458033400</v>
      </c>
      <c r="K14" s="20" t="s">
        <v>27</v>
      </c>
      <c r="L14" s="21">
        <v>38.11</v>
      </c>
      <c r="M14" s="22">
        <v>19.940000000000001</v>
      </c>
      <c r="N14" s="25" t="s">
        <v>28</v>
      </c>
      <c r="O14" s="25" t="s">
        <v>56</v>
      </c>
      <c r="P14" s="28" t="s">
        <v>30</v>
      </c>
      <c r="Q14" s="28" t="s">
        <v>217</v>
      </c>
      <c r="R14" s="30"/>
    </row>
  </sheetData>
  <conditionalFormatting sqref="H14">
    <cfRule type="containsText" dxfId="0" priority="1" operator="containsText" text="TBD">
      <formula>NOT(ISERROR(SEARCH("TBD",H14)))</formula>
    </cfRule>
  </conditionalFormatting>
  <pageMargins left="0.7" right="0.7" top="0.75" bottom="0.75" header="0.3" footer="0.3"/>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LIP Points_Regional</vt:lpstr>
      <vt:lpstr>LIP Points_Division</vt:lpstr>
      <vt:lpstr>Polk</vt:lpstr>
      <vt:lpstr>Rutherford</vt:lpstr>
      <vt:lpstr>McDowell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Magnolia Long</dc:creator>
  <cp:lastModifiedBy>Alan Toney</cp:lastModifiedBy>
  <cp:lastPrinted>2026-07-14T10:23:12Z</cp:lastPrinted>
  <dcterms:created xsi:type="dcterms:W3CDTF">2026-07-06T17:56:07Z</dcterms:created>
  <dcterms:modified xsi:type="dcterms:W3CDTF">2026-07-28T19:19:02Z</dcterms:modified>
</cp:coreProperties>
</file>